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codeName="Ta_delovni_zvezek" defaultThemeVersion="166925"/>
  <mc:AlternateContent xmlns:mc="http://schemas.openxmlformats.org/markup-compatibility/2006">
    <mc:Choice Requires="x15">
      <x15ac:absPath xmlns:x15ac="http://schemas.microsoft.com/office/spreadsheetml/2010/11/ac" url="S:\LAS 2023-2027\IZVEDBA 2024\1. JAVNI POZIV LAS\1. JP LAS 2024_ESRR\Razpisna dokumentacija 1. JP ESRR\"/>
    </mc:Choice>
  </mc:AlternateContent>
  <xr:revisionPtr revIDLastSave="0" documentId="13_ncr:1_{8A59DA36-35C8-4213-B6A2-E852AACBCB5B}" xr6:coauthVersionLast="47" xr6:coauthVersionMax="47" xr10:uidLastSave="{00000000-0000-0000-0000-000000000000}"/>
  <bookViews>
    <workbookView xWindow="-120" yWindow="-120" windowWidth="29040" windowHeight="15840" xr2:uid="{50318A89-54D5-41EA-BA45-417CEE15A0E2}"/>
  </bookViews>
  <sheets>
    <sheet name="Skupni" sheetId="1" r:id="rId1"/>
    <sheet name="Vodilni partner" sheetId="4" r:id="rId2"/>
    <sheet name="Partner 1" sheetId="6" r:id="rId3"/>
    <sheet name="Partner 2" sheetId="7" r:id="rId4"/>
    <sheet name="Partner 3" sheetId="8" r:id="rId5"/>
    <sheet name="Partner 4" sheetId="9" r:id="rId6"/>
    <sheet name="SE" sheetId="2" r:id="rId7"/>
  </sheets>
  <definedNames>
    <definedName name="_xlnm.Print_Area" localSheetId="2">'Partner 1'!$A$1:$J$61</definedName>
    <definedName name="_xlnm.Print_Area" localSheetId="3">'Partner 2'!$A$1:$J$61</definedName>
    <definedName name="_xlnm.Print_Area" localSheetId="4">'Partner 3'!$A$1:$J$61</definedName>
    <definedName name="_xlnm.Print_Area" localSheetId="5">'Partner 4'!$A$1:$J$61</definedName>
    <definedName name="_xlnm.Print_Area" localSheetId="0">Skupni!$A$1:$I$60</definedName>
    <definedName name="_xlnm.Print_Area" localSheetId="1">'Vodilni partner'!$A$1:$J$61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2" i="9" l="1"/>
  <c r="H52" i="9" s="1"/>
  <c r="I51" i="9"/>
  <c r="H51" i="9"/>
  <c r="G51" i="9"/>
  <c r="F51" i="9"/>
  <c r="I50" i="9"/>
  <c r="H50" i="9"/>
  <c r="G50" i="9"/>
  <c r="F50" i="9"/>
  <c r="I49" i="9"/>
  <c r="H49" i="9"/>
  <c r="G49" i="9"/>
  <c r="F49" i="9"/>
  <c r="I48" i="9"/>
  <c r="H48" i="9"/>
  <c r="G48" i="9"/>
  <c r="F48" i="9"/>
  <c r="I47" i="9"/>
  <c r="H47" i="9"/>
  <c r="G47" i="9"/>
  <c r="F47" i="9"/>
  <c r="I46" i="9"/>
  <c r="H46" i="9"/>
  <c r="G46" i="9"/>
  <c r="F46" i="9"/>
  <c r="I45" i="9"/>
  <c r="H45" i="9"/>
  <c r="G45" i="9"/>
  <c r="F45" i="9"/>
  <c r="I44" i="9"/>
  <c r="H44" i="9"/>
  <c r="G44" i="9"/>
  <c r="F44" i="9"/>
  <c r="I43" i="9"/>
  <c r="H43" i="9"/>
  <c r="G43" i="9"/>
  <c r="F43" i="9"/>
  <c r="I42" i="9"/>
  <c r="H42" i="9"/>
  <c r="G42" i="9"/>
  <c r="F42" i="9"/>
  <c r="I41" i="9"/>
  <c r="H41" i="9"/>
  <c r="G41" i="9"/>
  <c r="F41" i="9"/>
  <c r="I40" i="9"/>
  <c r="H40" i="9"/>
  <c r="G40" i="9"/>
  <c r="F40" i="9"/>
  <c r="I39" i="9"/>
  <c r="H39" i="9"/>
  <c r="G39" i="9"/>
  <c r="F39" i="9"/>
  <c r="I38" i="9"/>
  <c r="H38" i="9"/>
  <c r="G38" i="9"/>
  <c r="F38" i="9"/>
  <c r="I37" i="9"/>
  <c r="H37" i="9"/>
  <c r="G37" i="9"/>
  <c r="F37" i="9"/>
  <c r="I36" i="9"/>
  <c r="H36" i="9"/>
  <c r="G36" i="9"/>
  <c r="F36" i="9"/>
  <c r="I35" i="9"/>
  <c r="H35" i="9"/>
  <c r="G35" i="9"/>
  <c r="F35" i="9"/>
  <c r="I34" i="9"/>
  <c r="H34" i="9"/>
  <c r="G34" i="9"/>
  <c r="F34" i="9"/>
  <c r="I33" i="9"/>
  <c r="H33" i="9"/>
  <c r="G33" i="9"/>
  <c r="F33" i="9"/>
  <c r="I32" i="9"/>
  <c r="H32" i="9"/>
  <c r="G32" i="9"/>
  <c r="B59" i="9" s="1"/>
  <c r="F32" i="9"/>
  <c r="I26" i="9"/>
  <c r="H26" i="9"/>
  <c r="G26" i="9"/>
  <c r="F26" i="9"/>
  <c r="I25" i="9"/>
  <c r="H25" i="9"/>
  <c r="G25" i="9"/>
  <c r="F25" i="9"/>
  <c r="I24" i="9"/>
  <c r="H24" i="9"/>
  <c r="G24" i="9"/>
  <c r="F24" i="9"/>
  <c r="I23" i="9"/>
  <c r="H23" i="9"/>
  <c r="G23" i="9"/>
  <c r="F23" i="9"/>
  <c r="I22" i="9"/>
  <c r="H22" i="9"/>
  <c r="G22" i="9"/>
  <c r="F22" i="9"/>
  <c r="I21" i="9"/>
  <c r="H21" i="9"/>
  <c r="G21" i="9"/>
  <c r="F21" i="9"/>
  <c r="I20" i="9"/>
  <c r="H20" i="9"/>
  <c r="G20" i="9"/>
  <c r="F20" i="9"/>
  <c r="I19" i="9"/>
  <c r="H19" i="9"/>
  <c r="G19" i="9"/>
  <c r="F19" i="9"/>
  <c r="I18" i="9"/>
  <c r="H18" i="9"/>
  <c r="G18" i="9"/>
  <c r="F18" i="9"/>
  <c r="I17" i="9"/>
  <c r="H17" i="9"/>
  <c r="G17" i="9"/>
  <c r="F17" i="9"/>
  <c r="I16" i="9"/>
  <c r="H16" i="9"/>
  <c r="G16" i="9"/>
  <c r="F16" i="9"/>
  <c r="I15" i="9"/>
  <c r="H15" i="9"/>
  <c r="G15" i="9"/>
  <c r="F15" i="9"/>
  <c r="I14" i="9"/>
  <c r="H14" i="9"/>
  <c r="G14" i="9"/>
  <c r="F14" i="9"/>
  <c r="I13" i="9"/>
  <c r="H13" i="9"/>
  <c r="G13" i="9"/>
  <c r="F13" i="9"/>
  <c r="I12" i="9"/>
  <c r="H12" i="9"/>
  <c r="G12" i="9"/>
  <c r="F12" i="9"/>
  <c r="I11" i="9"/>
  <c r="H11" i="9"/>
  <c r="G11" i="9"/>
  <c r="F11" i="9"/>
  <c r="I10" i="9"/>
  <c r="H10" i="9"/>
  <c r="G10" i="9"/>
  <c r="F10" i="9"/>
  <c r="I9" i="9"/>
  <c r="H9" i="9"/>
  <c r="G9" i="9"/>
  <c r="F9" i="9"/>
  <c r="I8" i="9"/>
  <c r="H8" i="9"/>
  <c r="G8" i="9"/>
  <c r="G27" i="9" s="1"/>
  <c r="H27" i="9" s="1"/>
  <c r="F8" i="9"/>
  <c r="I7" i="9"/>
  <c r="H7" i="9"/>
  <c r="H28" i="9" s="1"/>
  <c r="G7" i="9"/>
  <c r="G28" i="9" s="1"/>
  <c r="F7" i="9"/>
  <c r="H53" i="9" l="1"/>
  <c r="E59" i="9"/>
  <c r="G53" i="9"/>
  <c r="D59" i="9" s="1"/>
  <c r="C59" i="9"/>
  <c r="I51" i="8"/>
  <c r="H51" i="8"/>
  <c r="G51" i="8"/>
  <c r="F51" i="8"/>
  <c r="I50" i="8"/>
  <c r="H50" i="8"/>
  <c r="G50" i="8"/>
  <c r="F50" i="8"/>
  <c r="I49" i="8"/>
  <c r="H49" i="8"/>
  <c r="G49" i="8"/>
  <c r="F49" i="8"/>
  <c r="I48" i="8"/>
  <c r="H48" i="8"/>
  <c r="G48" i="8"/>
  <c r="F48" i="8"/>
  <c r="I47" i="8"/>
  <c r="H47" i="8"/>
  <c r="G47" i="8"/>
  <c r="F47" i="8"/>
  <c r="I46" i="8"/>
  <c r="H46" i="8"/>
  <c r="G46" i="8"/>
  <c r="F46" i="8"/>
  <c r="I45" i="8"/>
  <c r="H45" i="8"/>
  <c r="G45" i="8"/>
  <c r="F45" i="8"/>
  <c r="I44" i="8"/>
  <c r="H44" i="8"/>
  <c r="G44" i="8"/>
  <c r="F44" i="8"/>
  <c r="I43" i="8"/>
  <c r="H43" i="8"/>
  <c r="G43" i="8"/>
  <c r="F43" i="8"/>
  <c r="I42" i="8"/>
  <c r="H42" i="8"/>
  <c r="G42" i="8"/>
  <c r="F42" i="8"/>
  <c r="I41" i="8"/>
  <c r="H41" i="8"/>
  <c r="G41" i="8"/>
  <c r="F41" i="8"/>
  <c r="I40" i="8"/>
  <c r="H40" i="8"/>
  <c r="G40" i="8"/>
  <c r="F40" i="8"/>
  <c r="I39" i="8"/>
  <c r="H39" i="8"/>
  <c r="G39" i="8"/>
  <c r="F39" i="8"/>
  <c r="I38" i="8"/>
  <c r="H38" i="8"/>
  <c r="G38" i="8"/>
  <c r="F38" i="8"/>
  <c r="I37" i="8"/>
  <c r="H37" i="8"/>
  <c r="G37" i="8"/>
  <c r="F37" i="8"/>
  <c r="I36" i="8"/>
  <c r="H36" i="8"/>
  <c r="G36" i="8"/>
  <c r="F36" i="8"/>
  <c r="I35" i="8"/>
  <c r="H35" i="8"/>
  <c r="G35" i="8"/>
  <c r="F35" i="8"/>
  <c r="I34" i="8"/>
  <c r="H34" i="8"/>
  <c r="G34" i="8"/>
  <c r="F34" i="8"/>
  <c r="I33" i="8"/>
  <c r="H33" i="8"/>
  <c r="G33" i="8"/>
  <c r="F33" i="8"/>
  <c r="I32" i="8"/>
  <c r="H32" i="8"/>
  <c r="G32" i="8"/>
  <c r="B59" i="8" s="1"/>
  <c r="F32" i="8"/>
  <c r="G27" i="8"/>
  <c r="H27" i="8" s="1"/>
  <c r="I26" i="8"/>
  <c r="H26" i="8"/>
  <c r="G26" i="8"/>
  <c r="F26" i="8"/>
  <c r="I25" i="8"/>
  <c r="H25" i="8"/>
  <c r="G25" i="8"/>
  <c r="F25" i="8"/>
  <c r="I24" i="8"/>
  <c r="H24" i="8"/>
  <c r="G24" i="8"/>
  <c r="F24" i="8"/>
  <c r="I23" i="8"/>
  <c r="H23" i="8"/>
  <c r="G23" i="8"/>
  <c r="F23" i="8"/>
  <c r="I22" i="8"/>
  <c r="H22" i="8"/>
  <c r="G22" i="8"/>
  <c r="F22" i="8"/>
  <c r="I21" i="8"/>
  <c r="H21" i="8"/>
  <c r="G21" i="8"/>
  <c r="F21" i="8"/>
  <c r="I20" i="8"/>
  <c r="H20" i="8"/>
  <c r="G20" i="8"/>
  <c r="F20" i="8"/>
  <c r="I19" i="8"/>
  <c r="H19" i="8"/>
  <c r="G19" i="8"/>
  <c r="F19" i="8"/>
  <c r="I18" i="8"/>
  <c r="H18" i="8"/>
  <c r="G18" i="8"/>
  <c r="F18" i="8"/>
  <c r="I17" i="8"/>
  <c r="H17" i="8"/>
  <c r="G17" i="8"/>
  <c r="F17" i="8"/>
  <c r="I16" i="8"/>
  <c r="H16" i="8"/>
  <c r="G16" i="8"/>
  <c r="F16" i="8"/>
  <c r="I15" i="8"/>
  <c r="H15" i="8"/>
  <c r="G15" i="8"/>
  <c r="F15" i="8"/>
  <c r="I14" i="8"/>
  <c r="H14" i="8"/>
  <c r="G14" i="8"/>
  <c r="F14" i="8"/>
  <c r="I13" i="8"/>
  <c r="H13" i="8"/>
  <c r="G13" i="8"/>
  <c r="F13" i="8"/>
  <c r="I12" i="8"/>
  <c r="H12" i="8"/>
  <c r="G12" i="8"/>
  <c r="F12" i="8"/>
  <c r="I11" i="8"/>
  <c r="H11" i="8"/>
  <c r="G11" i="8"/>
  <c r="F11" i="8"/>
  <c r="I10" i="8"/>
  <c r="H10" i="8"/>
  <c r="G10" i="8"/>
  <c r="F10" i="8"/>
  <c r="I9" i="8"/>
  <c r="H9" i="8"/>
  <c r="G9" i="8"/>
  <c r="F9" i="8"/>
  <c r="I8" i="8"/>
  <c r="H8" i="8"/>
  <c r="H28" i="8" s="1"/>
  <c r="G8" i="8"/>
  <c r="F8" i="8"/>
  <c r="I7" i="8"/>
  <c r="H7" i="8"/>
  <c r="G7" i="8"/>
  <c r="G28" i="8" s="1"/>
  <c r="F7" i="8"/>
  <c r="I51" i="7"/>
  <c r="H51" i="7"/>
  <c r="G51" i="7"/>
  <c r="F51" i="7"/>
  <c r="I50" i="7"/>
  <c r="H50" i="7"/>
  <c r="G50" i="7"/>
  <c r="F50" i="7"/>
  <c r="I49" i="7"/>
  <c r="H49" i="7"/>
  <c r="G49" i="7"/>
  <c r="F49" i="7"/>
  <c r="I48" i="7"/>
  <c r="H48" i="7"/>
  <c r="G48" i="7"/>
  <c r="F48" i="7"/>
  <c r="I47" i="7"/>
  <c r="H47" i="7"/>
  <c r="G47" i="7"/>
  <c r="F47" i="7"/>
  <c r="I46" i="7"/>
  <c r="H46" i="7"/>
  <c r="G46" i="7"/>
  <c r="F46" i="7"/>
  <c r="I45" i="7"/>
  <c r="H45" i="7"/>
  <c r="G45" i="7"/>
  <c r="F45" i="7"/>
  <c r="I44" i="7"/>
  <c r="H44" i="7"/>
  <c r="G44" i="7"/>
  <c r="F44" i="7"/>
  <c r="I43" i="7"/>
  <c r="H43" i="7"/>
  <c r="G43" i="7"/>
  <c r="F43" i="7"/>
  <c r="I42" i="7"/>
  <c r="H42" i="7"/>
  <c r="G42" i="7"/>
  <c r="F42" i="7"/>
  <c r="I41" i="7"/>
  <c r="H41" i="7"/>
  <c r="G41" i="7"/>
  <c r="F41" i="7"/>
  <c r="I40" i="7"/>
  <c r="H40" i="7"/>
  <c r="G40" i="7"/>
  <c r="F40" i="7"/>
  <c r="I39" i="7"/>
  <c r="H39" i="7"/>
  <c r="G39" i="7"/>
  <c r="F39" i="7"/>
  <c r="I38" i="7"/>
  <c r="H38" i="7"/>
  <c r="G38" i="7"/>
  <c r="F38" i="7"/>
  <c r="I37" i="7"/>
  <c r="H37" i="7"/>
  <c r="G37" i="7"/>
  <c r="F37" i="7"/>
  <c r="I36" i="7"/>
  <c r="H36" i="7"/>
  <c r="G36" i="7"/>
  <c r="F36" i="7"/>
  <c r="I35" i="7"/>
  <c r="H35" i="7"/>
  <c r="G35" i="7"/>
  <c r="F35" i="7"/>
  <c r="I34" i="7"/>
  <c r="G34" i="7"/>
  <c r="G52" i="7" s="1"/>
  <c r="C59" i="7" s="1"/>
  <c r="F34" i="7"/>
  <c r="I33" i="7"/>
  <c r="H33" i="7"/>
  <c r="G33" i="7"/>
  <c r="F33" i="7"/>
  <c r="I32" i="7"/>
  <c r="H32" i="7"/>
  <c r="G32" i="7"/>
  <c r="F32" i="7"/>
  <c r="G27" i="7"/>
  <c r="H27" i="7" s="1"/>
  <c r="H28" i="7" s="1"/>
  <c r="I26" i="7"/>
  <c r="H26" i="7"/>
  <c r="G26" i="7"/>
  <c r="F26" i="7"/>
  <c r="I25" i="7"/>
  <c r="H25" i="7"/>
  <c r="G25" i="7"/>
  <c r="F25" i="7"/>
  <c r="I24" i="7"/>
  <c r="H24" i="7"/>
  <c r="G24" i="7"/>
  <c r="F24" i="7"/>
  <c r="I23" i="7"/>
  <c r="H23" i="7"/>
  <c r="G23" i="7"/>
  <c r="F23" i="7"/>
  <c r="I22" i="7"/>
  <c r="H22" i="7"/>
  <c r="G22" i="7"/>
  <c r="F22" i="7"/>
  <c r="I21" i="7"/>
  <c r="H21" i="7"/>
  <c r="G21" i="7"/>
  <c r="F21" i="7"/>
  <c r="I20" i="7"/>
  <c r="H20" i="7"/>
  <c r="G20" i="7"/>
  <c r="F20" i="7"/>
  <c r="I19" i="7"/>
  <c r="H19" i="7"/>
  <c r="G19" i="7"/>
  <c r="F19" i="7"/>
  <c r="I18" i="7"/>
  <c r="H18" i="7"/>
  <c r="G18" i="7"/>
  <c r="F18" i="7"/>
  <c r="I17" i="7"/>
  <c r="H17" i="7"/>
  <c r="G17" i="7"/>
  <c r="F17" i="7"/>
  <c r="I16" i="7"/>
  <c r="H16" i="7"/>
  <c r="G16" i="7"/>
  <c r="F16" i="7"/>
  <c r="I15" i="7"/>
  <c r="H15" i="7"/>
  <c r="G15" i="7"/>
  <c r="F15" i="7"/>
  <c r="I14" i="7"/>
  <c r="H14" i="7"/>
  <c r="G14" i="7"/>
  <c r="F14" i="7"/>
  <c r="I13" i="7"/>
  <c r="H13" i="7"/>
  <c r="G13" i="7"/>
  <c r="F13" i="7"/>
  <c r="I12" i="7"/>
  <c r="H12" i="7"/>
  <c r="G12" i="7"/>
  <c r="F12" i="7"/>
  <c r="I11" i="7"/>
  <c r="H11" i="7"/>
  <c r="G11" i="7"/>
  <c r="F11" i="7"/>
  <c r="I10" i="7"/>
  <c r="H10" i="7"/>
  <c r="G10" i="7"/>
  <c r="F10" i="7"/>
  <c r="I9" i="7"/>
  <c r="H9" i="7"/>
  <c r="G9" i="7"/>
  <c r="F9" i="7"/>
  <c r="I8" i="7"/>
  <c r="H8" i="7"/>
  <c r="G8" i="7"/>
  <c r="F8" i="7"/>
  <c r="I7" i="7"/>
  <c r="H7" i="7"/>
  <c r="G7" i="7"/>
  <c r="G28" i="7" s="1"/>
  <c r="F7" i="7"/>
  <c r="I51" i="6"/>
  <c r="H51" i="6"/>
  <c r="G51" i="6"/>
  <c r="F51" i="6"/>
  <c r="I50" i="6"/>
  <c r="H50" i="6"/>
  <c r="G50" i="6"/>
  <c r="F50" i="6"/>
  <c r="I49" i="6"/>
  <c r="H49" i="6"/>
  <c r="G49" i="6"/>
  <c r="F49" i="6"/>
  <c r="I48" i="6"/>
  <c r="H48" i="6"/>
  <c r="G48" i="6"/>
  <c r="F48" i="6"/>
  <c r="I47" i="6"/>
  <c r="H47" i="6"/>
  <c r="G47" i="6"/>
  <c r="F47" i="6"/>
  <c r="I46" i="6"/>
  <c r="H46" i="6"/>
  <c r="G46" i="6"/>
  <c r="F46" i="6"/>
  <c r="I45" i="6"/>
  <c r="H45" i="6"/>
  <c r="G45" i="6"/>
  <c r="F45" i="6"/>
  <c r="I44" i="6"/>
  <c r="H44" i="6"/>
  <c r="G44" i="6"/>
  <c r="F44" i="6"/>
  <c r="I43" i="6"/>
  <c r="H43" i="6"/>
  <c r="G43" i="6"/>
  <c r="F43" i="6"/>
  <c r="I42" i="6"/>
  <c r="H42" i="6"/>
  <c r="G42" i="6"/>
  <c r="F42" i="6"/>
  <c r="I41" i="6"/>
  <c r="H41" i="6"/>
  <c r="G41" i="6"/>
  <c r="F41" i="6"/>
  <c r="I40" i="6"/>
  <c r="H40" i="6"/>
  <c r="G40" i="6"/>
  <c r="F40" i="6"/>
  <c r="I39" i="6"/>
  <c r="H39" i="6"/>
  <c r="G39" i="6"/>
  <c r="F39" i="6"/>
  <c r="I38" i="6"/>
  <c r="H38" i="6"/>
  <c r="G38" i="6"/>
  <c r="F38" i="6"/>
  <c r="I37" i="6"/>
  <c r="H37" i="6"/>
  <c r="G37" i="6"/>
  <c r="F37" i="6"/>
  <c r="I36" i="6"/>
  <c r="H36" i="6"/>
  <c r="G36" i="6"/>
  <c r="F36" i="6"/>
  <c r="I35" i="6"/>
  <c r="F35" i="6"/>
  <c r="G35" i="6" s="1"/>
  <c r="I34" i="6"/>
  <c r="H34" i="6"/>
  <c r="G34" i="6"/>
  <c r="F34" i="6"/>
  <c r="I33" i="6"/>
  <c r="H33" i="6"/>
  <c r="G33" i="6"/>
  <c r="F33" i="6"/>
  <c r="I32" i="6"/>
  <c r="H32" i="6"/>
  <c r="G32" i="6"/>
  <c r="F32" i="6"/>
  <c r="I26" i="6"/>
  <c r="H26" i="6"/>
  <c r="G26" i="6"/>
  <c r="F26" i="6"/>
  <c r="I25" i="6"/>
  <c r="H25" i="6"/>
  <c r="G25" i="6"/>
  <c r="F25" i="6"/>
  <c r="I24" i="6"/>
  <c r="H24" i="6"/>
  <c r="G24" i="6"/>
  <c r="F24" i="6"/>
  <c r="I23" i="6"/>
  <c r="H23" i="6"/>
  <c r="G23" i="6"/>
  <c r="F23" i="6"/>
  <c r="I22" i="6"/>
  <c r="H22" i="6"/>
  <c r="G22" i="6"/>
  <c r="F22" i="6"/>
  <c r="I21" i="6"/>
  <c r="H21" i="6"/>
  <c r="G21" i="6"/>
  <c r="F21" i="6"/>
  <c r="I20" i="6"/>
  <c r="H20" i="6"/>
  <c r="G20" i="6"/>
  <c r="F20" i="6"/>
  <c r="I19" i="6"/>
  <c r="H19" i="6"/>
  <c r="G19" i="6"/>
  <c r="F19" i="6"/>
  <c r="I18" i="6"/>
  <c r="H18" i="6"/>
  <c r="G18" i="6"/>
  <c r="F18" i="6"/>
  <c r="I17" i="6"/>
  <c r="H17" i="6"/>
  <c r="G17" i="6"/>
  <c r="F17" i="6"/>
  <c r="I16" i="6"/>
  <c r="H16" i="6"/>
  <c r="G16" i="6"/>
  <c r="F16" i="6"/>
  <c r="I15" i="6"/>
  <c r="H15" i="6"/>
  <c r="G15" i="6"/>
  <c r="F15" i="6"/>
  <c r="I14" i="6"/>
  <c r="H14" i="6"/>
  <c r="G14" i="6"/>
  <c r="F14" i="6"/>
  <c r="I13" i="6"/>
  <c r="H13" i="6"/>
  <c r="G13" i="6"/>
  <c r="F13" i="6"/>
  <c r="I12" i="6"/>
  <c r="H12" i="6"/>
  <c r="G12" i="6"/>
  <c r="F12" i="6"/>
  <c r="I11" i="6"/>
  <c r="H11" i="6"/>
  <c r="G11" i="6"/>
  <c r="F11" i="6"/>
  <c r="I10" i="6"/>
  <c r="F10" i="6"/>
  <c r="G10" i="6" s="1"/>
  <c r="H10" i="6" s="1"/>
  <c r="I9" i="6"/>
  <c r="H9" i="6"/>
  <c r="G9" i="6"/>
  <c r="F9" i="6"/>
  <c r="I8" i="6"/>
  <c r="H8" i="6"/>
  <c r="G8" i="6"/>
  <c r="F8" i="6"/>
  <c r="I7" i="6"/>
  <c r="H7" i="6"/>
  <c r="G7" i="6"/>
  <c r="F7" i="6"/>
  <c r="I51" i="4"/>
  <c r="H51" i="4"/>
  <c r="G51" i="4"/>
  <c r="F51" i="4"/>
  <c r="I50" i="4"/>
  <c r="H50" i="4"/>
  <c r="G50" i="4"/>
  <c r="F50" i="4"/>
  <c r="I49" i="4"/>
  <c r="H49" i="4"/>
  <c r="G49" i="4"/>
  <c r="F49" i="4"/>
  <c r="I48" i="4"/>
  <c r="H48" i="4"/>
  <c r="G48" i="4"/>
  <c r="F48" i="4"/>
  <c r="I47" i="4"/>
  <c r="H47" i="4"/>
  <c r="G47" i="4"/>
  <c r="F47" i="4"/>
  <c r="I46" i="4"/>
  <c r="H46" i="4"/>
  <c r="G46" i="4"/>
  <c r="F46" i="4"/>
  <c r="I45" i="4"/>
  <c r="H45" i="4"/>
  <c r="G45" i="4"/>
  <c r="F45" i="4"/>
  <c r="I44" i="4"/>
  <c r="H44" i="4"/>
  <c r="G44" i="4"/>
  <c r="F44" i="4"/>
  <c r="I43" i="4"/>
  <c r="H43" i="4"/>
  <c r="G43" i="4"/>
  <c r="F43" i="4"/>
  <c r="I42" i="4"/>
  <c r="H42" i="4"/>
  <c r="G42" i="4"/>
  <c r="F42" i="4"/>
  <c r="I41" i="4"/>
  <c r="H41" i="4"/>
  <c r="G41" i="4"/>
  <c r="F41" i="4"/>
  <c r="I40" i="4"/>
  <c r="H40" i="4"/>
  <c r="G40" i="4"/>
  <c r="F40" i="4"/>
  <c r="I39" i="4"/>
  <c r="H39" i="4"/>
  <c r="G39" i="4"/>
  <c r="F39" i="4"/>
  <c r="I38" i="4"/>
  <c r="H38" i="4"/>
  <c r="G38" i="4"/>
  <c r="F38" i="4"/>
  <c r="I37" i="4"/>
  <c r="H37" i="4"/>
  <c r="G37" i="4"/>
  <c r="F37" i="4"/>
  <c r="I36" i="4"/>
  <c r="H36" i="4"/>
  <c r="G36" i="4"/>
  <c r="F36" i="4"/>
  <c r="I35" i="4"/>
  <c r="H35" i="4"/>
  <c r="G35" i="4"/>
  <c r="F35" i="4"/>
  <c r="I34" i="4"/>
  <c r="H34" i="4"/>
  <c r="G34" i="4"/>
  <c r="F34" i="4"/>
  <c r="I33" i="4"/>
  <c r="H33" i="4"/>
  <c r="G33" i="4"/>
  <c r="F33" i="4"/>
  <c r="I32" i="4"/>
  <c r="H32" i="4"/>
  <c r="G32" i="4"/>
  <c r="B59" i="4" s="1"/>
  <c r="F32" i="4"/>
  <c r="G27" i="4"/>
  <c r="H27" i="4" s="1"/>
  <c r="I26" i="4"/>
  <c r="H26" i="4"/>
  <c r="G26" i="4"/>
  <c r="F26" i="4"/>
  <c r="I25" i="4"/>
  <c r="H25" i="4"/>
  <c r="G25" i="4"/>
  <c r="F25" i="4"/>
  <c r="I24" i="4"/>
  <c r="H24" i="4"/>
  <c r="G24" i="4"/>
  <c r="F24" i="4"/>
  <c r="I23" i="4"/>
  <c r="H23" i="4"/>
  <c r="G23" i="4"/>
  <c r="F23" i="4"/>
  <c r="I22" i="4"/>
  <c r="H22" i="4"/>
  <c r="G22" i="4"/>
  <c r="F22" i="4"/>
  <c r="I21" i="4"/>
  <c r="H21" i="4"/>
  <c r="G21" i="4"/>
  <c r="F21" i="4"/>
  <c r="I20" i="4"/>
  <c r="H20" i="4"/>
  <c r="G20" i="4"/>
  <c r="F20" i="4"/>
  <c r="I19" i="4"/>
  <c r="H19" i="4"/>
  <c r="G19" i="4"/>
  <c r="F19" i="4"/>
  <c r="I18" i="4"/>
  <c r="H18" i="4"/>
  <c r="G18" i="4"/>
  <c r="F18" i="4"/>
  <c r="I17" i="4"/>
  <c r="H17" i="4"/>
  <c r="G17" i="4"/>
  <c r="F17" i="4"/>
  <c r="I16" i="4"/>
  <c r="H16" i="4"/>
  <c r="G16" i="4"/>
  <c r="F16" i="4"/>
  <c r="I15" i="4"/>
  <c r="H15" i="4"/>
  <c r="G15" i="4"/>
  <c r="F15" i="4"/>
  <c r="I14" i="4"/>
  <c r="H14" i="4"/>
  <c r="G14" i="4"/>
  <c r="F14" i="4"/>
  <c r="I13" i="4"/>
  <c r="H13" i="4"/>
  <c r="G13" i="4"/>
  <c r="F13" i="4"/>
  <c r="I12" i="4"/>
  <c r="H12" i="4"/>
  <c r="G12" i="4"/>
  <c r="F12" i="4"/>
  <c r="I11" i="4"/>
  <c r="H11" i="4"/>
  <c r="G11" i="4"/>
  <c r="F11" i="4"/>
  <c r="I10" i="4"/>
  <c r="H10" i="4"/>
  <c r="G10" i="4"/>
  <c r="F10" i="4"/>
  <c r="I9" i="4"/>
  <c r="H9" i="4"/>
  <c r="G9" i="4"/>
  <c r="F9" i="4"/>
  <c r="I8" i="4"/>
  <c r="H8" i="4"/>
  <c r="G8" i="4"/>
  <c r="F8" i="4"/>
  <c r="I7" i="4"/>
  <c r="H7" i="4"/>
  <c r="H28" i="4" s="1"/>
  <c r="G7" i="4"/>
  <c r="G28" i="4" s="1"/>
  <c r="F7" i="4"/>
  <c r="I51" i="1"/>
  <c r="H51" i="1"/>
  <c r="G51" i="1"/>
  <c r="F51" i="1"/>
  <c r="I50" i="1"/>
  <c r="H50" i="1"/>
  <c r="G50" i="1"/>
  <c r="F50" i="1"/>
  <c r="I49" i="1"/>
  <c r="H49" i="1"/>
  <c r="G49" i="1"/>
  <c r="F49" i="1"/>
  <c r="I48" i="1"/>
  <c r="H48" i="1"/>
  <c r="G48" i="1"/>
  <c r="F48" i="1"/>
  <c r="I47" i="1"/>
  <c r="H47" i="1"/>
  <c r="G47" i="1"/>
  <c r="F47" i="1"/>
  <c r="I46" i="1"/>
  <c r="H46" i="1"/>
  <c r="G46" i="1"/>
  <c r="F46" i="1"/>
  <c r="I45" i="1"/>
  <c r="H45" i="1"/>
  <c r="G45" i="1"/>
  <c r="F45" i="1"/>
  <c r="I44" i="1"/>
  <c r="H44" i="1"/>
  <c r="G44" i="1"/>
  <c r="F44" i="1"/>
  <c r="I43" i="1"/>
  <c r="H43" i="1"/>
  <c r="G43" i="1"/>
  <c r="F43" i="1"/>
  <c r="I42" i="1"/>
  <c r="H42" i="1"/>
  <c r="G42" i="1"/>
  <c r="F42" i="1"/>
  <c r="I41" i="1"/>
  <c r="H41" i="1"/>
  <c r="G41" i="1"/>
  <c r="F41" i="1"/>
  <c r="I40" i="1"/>
  <c r="H40" i="1"/>
  <c r="G40" i="1"/>
  <c r="F40" i="1"/>
  <c r="I39" i="1"/>
  <c r="H39" i="1"/>
  <c r="G39" i="1"/>
  <c r="F39" i="1"/>
  <c r="I38" i="1"/>
  <c r="H38" i="1"/>
  <c r="G38" i="1"/>
  <c r="F38" i="1"/>
  <c r="I37" i="1"/>
  <c r="H37" i="1"/>
  <c r="G37" i="1"/>
  <c r="F37" i="1"/>
  <c r="I36" i="1"/>
  <c r="H36" i="1"/>
  <c r="G36" i="1"/>
  <c r="F36" i="1"/>
  <c r="I35" i="1"/>
  <c r="H35" i="1"/>
  <c r="G35" i="1"/>
  <c r="F35" i="1"/>
  <c r="I34" i="1"/>
  <c r="H34" i="1"/>
  <c r="G34" i="1"/>
  <c r="F34" i="1"/>
  <c r="I33" i="1"/>
  <c r="H33" i="1"/>
  <c r="G33" i="1"/>
  <c r="F33" i="1"/>
  <c r="I32" i="1"/>
  <c r="H32" i="1"/>
  <c r="G32" i="1"/>
  <c r="F32" i="1"/>
  <c r="H35" i="6" l="1"/>
  <c r="G52" i="6"/>
  <c r="H52" i="6" s="1"/>
  <c r="H53" i="6" s="1"/>
  <c r="G27" i="6"/>
  <c r="H27" i="6" s="1"/>
  <c r="H28" i="6" s="1"/>
  <c r="B59" i="6"/>
  <c r="B59" i="7"/>
  <c r="H34" i="7"/>
  <c r="G52" i="8"/>
  <c r="H52" i="7"/>
  <c r="G53" i="7"/>
  <c r="D59" i="7" s="1"/>
  <c r="G53" i="6"/>
  <c r="G52" i="4"/>
  <c r="G52" i="1"/>
  <c r="H52" i="1" s="1"/>
  <c r="H53" i="1" s="1"/>
  <c r="E59" i="6" l="1"/>
  <c r="G28" i="6"/>
  <c r="D59" i="6" s="1"/>
  <c r="C59" i="6"/>
  <c r="H53" i="7"/>
  <c r="E59" i="7" s="1"/>
  <c r="C59" i="8"/>
  <c r="G53" i="8"/>
  <c r="D59" i="8" s="1"/>
  <c r="H52" i="8"/>
  <c r="H53" i="8" s="1"/>
  <c r="E59" i="8" s="1"/>
  <c r="C59" i="4"/>
  <c r="H52" i="4"/>
  <c r="H53" i="4" s="1"/>
  <c r="E59" i="4" s="1"/>
  <c r="G53" i="4"/>
  <c r="D59" i="4" s="1"/>
  <c r="G53" i="1"/>
  <c r="H11" i="1" l="1"/>
  <c r="H12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7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F8" i="1"/>
  <c r="G8" i="1" s="1"/>
  <c r="H8" i="1" s="1"/>
  <c r="F9" i="1"/>
  <c r="G9" i="1" s="1"/>
  <c r="H9" i="1" s="1"/>
  <c r="F10" i="1"/>
  <c r="G10" i="1" s="1"/>
  <c r="H10" i="1" s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7" i="1"/>
  <c r="G7" i="1" s="1"/>
  <c r="B59" i="1" l="1"/>
  <c r="H13" i="1"/>
  <c r="H7" i="1"/>
  <c r="G27" i="1"/>
  <c r="H27" i="1" l="1"/>
  <c r="H28" i="1" s="1"/>
  <c r="E59" i="1" s="1"/>
  <c r="C59" i="1"/>
  <c r="G28" i="1"/>
  <c r="D59" i="1" s="1"/>
</calcChain>
</file>

<file path=xl/sharedStrings.xml><?xml version="1.0" encoding="utf-8"?>
<sst xmlns="http://schemas.openxmlformats.org/spreadsheetml/2006/main" count="663" uniqueCount="34">
  <si>
    <t>VRSTA STROŠKA</t>
  </si>
  <si>
    <t>ŠT. OPRAVLJENIH UR NA PROJEKTU</t>
  </si>
  <si>
    <t>URNA POSTAVKA (EUR)</t>
  </si>
  <si>
    <t>TIP DELA</t>
  </si>
  <si>
    <t>Izvajanje neindustrijske dejavnosti</t>
  </si>
  <si>
    <t>Vodenje in koordinacija</t>
  </si>
  <si>
    <t>Strokovna in tehnična pomoč</t>
  </si>
  <si>
    <t>SKUPAJ</t>
  </si>
  <si>
    <t>SKUPNI UPRAVIČENI STROŠKI (EUR)</t>
  </si>
  <si>
    <t>IZBERI</t>
  </si>
  <si>
    <t>Prostovoljsko delo - vsebinsko</t>
  </si>
  <si>
    <t>Prostovoljsko delo - organizacisko</t>
  </si>
  <si>
    <t>PRS - PREOSTALI STROŠKI, KI NISO STROŠKI OSEBJA (40 %)</t>
  </si>
  <si>
    <t>ODSTOTEK SOFINANCIRANJA oz. POGODBENA STOPNJA</t>
  </si>
  <si>
    <t>Preostale projektne aktivnosti</t>
  </si>
  <si>
    <t>Prostovoljsko delo - drugo</t>
  </si>
  <si>
    <t>-</t>
  </si>
  <si>
    <t>ZNESEK SOFINANCIRANJA oz. POGODBENA VREDNOST (EUR)</t>
  </si>
  <si>
    <t>1. JAVNI POZIV LAS MEŽIŠKE DOLINE (ESRR)</t>
  </si>
  <si>
    <t>VODILNI PARTNER/PARTNER (NAZIV), 1. FAZA</t>
  </si>
  <si>
    <t>VODILNI PARTNER/PARTNER (NAZIV), 2. FAZA</t>
  </si>
  <si>
    <t xml:space="preserve">NAZIV PROJEKTA: </t>
  </si>
  <si>
    <t>VREDNOST PROJEKTA - SKUPAJ</t>
  </si>
  <si>
    <t>SKUPNI UPRAVIČENI NEPOSREDNI STROŠKI OSEBJA</t>
  </si>
  <si>
    <t>ZNESEK SOFINANCIRANJA (EUR)</t>
  </si>
  <si>
    <t>VREDNOST PROJEKTA - VODILNI PARTNER</t>
  </si>
  <si>
    <t>AKTIVNOST (1. FAZA)</t>
  </si>
  <si>
    <t>AKTIVNOST (2. FAZA)</t>
  </si>
  <si>
    <t xml:space="preserve">NAZIV PARTNERJA: </t>
  </si>
  <si>
    <t>VREDNOST PROJEKTA - PARTNER 1</t>
  </si>
  <si>
    <t>VREDNOST PROJEKTA - PARTNER 2</t>
  </si>
  <si>
    <t>VREDNOST PROJEKTA - PARTNER 3</t>
  </si>
  <si>
    <t>VREDNOST PROJEKTA - PARTNER 4</t>
  </si>
  <si>
    <t>PREOSTALI STROŠKI, KI NISO STROŠKI OSEBJA (PAVŠAL)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</si>
</sst>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20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4"/>
      <color theme="1"/>
      <name val="Calibri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FBFBF"/>
        <bgColor rgb="FFBFBFBF"/>
      </patternFill>
    </fill>
    <fill>
      <patternFill patternType="solid">
        <fgColor rgb="FF92D050"/>
        <bgColor rgb="FF92D050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0" fillId="5" borderId="2" xfId="0" applyFill="1" applyBorder="1"/>
    <xf numFmtId="4" fontId="0" fillId="5" borderId="2" xfId="0" applyNumberFormat="1" applyFill="1" applyBorder="1"/>
    <xf numFmtId="4" fontId="0" fillId="5" borderId="1" xfId="0" applyNumberFormat="1" applyFill="1" applyBorder="1"/>
    <xf numFmtId="4" fontId="0" fillId="5" borderId="2" xfId="0" applyNumberFormat="1" applyFill="1" applyBorder="1" applyAlignment="1">
      <alignment horizontal="right"/>
    </xf>
    <xf numFmtId="0" fontId="0" fillId="3" borderId="7" xfId="0" applyFill="1" applyBorder="1"/>
    <xf numFmtId="0" fontId="0" fillId="3" borderId="3" xfId="0" applyFill="1" applyBorder="1" applyProtection="1">
      <protection locked="0"/>
    </xf>
    <xf numFmtId="0" fontId="0" fillId="3" borderId="2" xfId="0" applyFill="1" applyBorder="1" applyProtection="1">
      <protection locked="0"/>
    </xf>
    <xf numFmtId="0" fontId="0" fillId="3" borderId="5" xfId="0" applyFill="1" applyBorder="1" applyProtection="1">
      <protection locked="0"/>
    </xf>
    <xf numFmtId="0" fontId="0" fillId="3" borderId="6" xfId="0" applyFill="1" applyBorder="1" applyProtection="1">
      <protection locked="0"/>
    </xf>
    <xf numFmtId="3" fontId="0" fillId="2" borderId="1" xfId="0" applyNumberFormat="1" applyFill="1" applyBorder="1" applyAlignment="1" applyProtection="1">
      <alignment horizontal="center"/>
      <protection locked="0"/>
    </xf>
    <xf numFmtId="3" fontId="0" fillId="2" borderId="6" xfId="0" applyNumberFormat="1" applyFill="1" applyBorder="1" applyAlignment="1" applyProtection="1">
      <alignment horizontal="center"/>
      <protection locked="0"/>
    </xf>
    <xf numFmtId="4" fontId="0" fillId="3" borderId="6" xfId="0" applyNumberFormat="1" applyFill="1" applyBorder="1" applyAlignment="1">
      <alignment horizontal="center"/>
    </xf>
    <xf numFmtId="4" fontId="0" fillId="3" borderId="7" xfId="0" applyNumberFormat="1" applyFill="1" applyBorder="1" applyAlignment="1">
      <alignment horizontal="center"/>
    </xf>
    <xf numFmtId="0" fontId="0" fillId="0" borderId="0" xfId="0" applyAlignment="1">
      <alignment horizontal="center"/>
    </xf>
    <xf numFmtId="0" fontId="2" fillId="4" borderId="4" xfId="0" applyFont="1" applyFill="1" applyBorder="1" applyAlignment="1">
      <alignment horizontal="center"/>
    </xf>
    <xf numFmtId="0" fontId="5" fillId="0" borderId="0" xfId="0" applyFont="1"/>
    <xf numFmtId="0" fontId="6" fillId="6" borderId="9" xfId="0" applyFont="1" applyFill="1" applyBorder="1" applyAlignment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/>
      <protection hidden="1"/>
    </xf>
    <xf numFmtId="3" fontId="3" fillId="4" borderId="2" xfId="0" applyNumberFormat="1" applyFont="1" applyFill="1" applyBorder="1" applyAlignment="1" applyProtection="1">
      <alignment horizontal="center"/>
      <protection hidden="1"/>
    </xf>
    <xf numFmtId="3" fontId="0" fillId="2" borderId="1" xfId="0" applyNumberFormat="1" applyFill="1" applyBorder="1" applyAlignment="1" applyProtection="1">
      <alignment horizontal="center"/>
      <protection locked="0" hidden="1"/>
    </xf>
    <xf numFmtId="3" fontId="0" fillId="2" borderId="6" xfId="0" applyNumberFormat="1" applyFill="1" applyBorder="1" applyAlignment="1" applyProtection="1">
      <alignment horizontal="center"/>
      <protection locked="0" hidden="1"/>
    </xf>
    <xf numFmtId="4" fontId="3" fillId="4" borderId="6" xfId="0" applyNumberFormat="1" applyFont="1" applyFill="1" applyBorder="1" applyAlignment="1" applyProtection="1">
      <alignment horizontal="center"/>
      <protection hidden="1"/>
    </xf>
    <xf numFmtId="3" fontId="3" fillId="4" borderId="6" xfId="0" applyNumberFormat="1" applyFont="1" applyFill="1" applyBorder="1" applyAlignment="1" applyProtection="1">
      <alignment horizontal="center"/>
      <protection hidden="1"/>
    </xf>
    <xf numFmtId="4" fontId="3" fillId="4" borderId="7" xfId="0" applyNumberFormat="1" applyFont="1" applyFill="1" applyBorder="1" applyAlignment="1" applyProtection="1">
      <alignment horizontal="center"/>
      <protection hidden="1"/>
    </xf>
    <xf numFmtId="3" fontId="3" fillId="4" borderId="7" xfId="0" applyNumberFormat="1" applyFont="1" applyFill="1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2" fillId="4" borderId="4" xfId="0" applyFont="1" applyFill="1" applyBorder="1" applyAlignment="1" applyProtection="1">
      <alignment horizontal="center"/>
      <protection hidden="1"/>
    </xf>
    <xf numFmtId="4" fontId="4" fillId="4" borderId="4" xfId="0" applyNumberFormat="1" applyFont="1" applyFill="1" applyBorder="1" applyAlignment="1" applyProtection="1">
      <alignment horizontal="center"/>
      <protection hidden="1"/>
    </xf>
    <xf numFmtId="4" fontId="2" fillId="4" borderId="8" xfId="0" applyNumberFormat="1" applyFont="1" applyFill="1" applyBorder="1" applyAlignment="1" applyProtection="1">
      <alignment horizontal="center"/>
      <protection hidden="1"/>
    </xf>
    <xf numFmtId="4" fontId="2" fillId="0" borderId="0" xfId="0" applyNumberFormat="1" applyFont="1" applyAlignment="1" applyProtection="1">
      <alignment horizontal="center"/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4" fontId="0" fillId="3" borderId="2" xfId="0" applyNumberFormat="1" applyFill="1" applyBorder="1" applyAlignment="1">
      <alignment horizontal="center"/>
    </xf>
    <xf numFmtId="0" fontId="2" fillId="3" borderId="10" xfId="0" applyFont="1" applyFill="1" applyBorder="1" applyProtection="1">
      <protection hidden="1"/>
    </xf>
    <xf numFmtId="0" fontId="6" fillId="7" borderId="1" xfId="0" applyFont="1" applyFill="1" applyBorder="1" applyAlignment="1" applyProtection="1">
      <alignment horizontal="center" vertical="center" wrapText="1"/>
      <protection hidden="1"/>
    </xf>
    <xf numFmtId="4" fontId="9" fillId="7" borderId="1" xfId="0" applyNumberFormat="1" applyFont="1" applyFill="1" applyBorder="1" applyAlignment="1" applyProtection="1">
      <alignment horizontal="center"/>
      <protection hidden="1"/>
    </xf>
    <xf numFmtId="0" fontId="6" fillId="6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3" borderId="1" xfId="0" applyFill="1" applyBorder="1" applyProtection="1">
      <protection locked="0"/>
    </xf>
    <xf numFmtId="4" fontId="0" fillId="3" borderId="1" xfId="0" applyNumberFormat="1" applyFill="1" applyBorder="1" applyAlignment="1">
      <alignment horizontal="center"/>
    </xf>
    <xf numFmtId="4" fontId="3" fillId="4" borderId="1" xfId="0" applyNumberFormat="1" applyFont="1" applyFill="1" applyBorder="1" applyAlignment="1" applyProtection="1">
      <alignment horizontal="center"/>
      <protection hidden="1"/>
    </xf>
    <xf numFmtId="3" fontId="3" fillId="4" borderId="1" xfId="0" applyNumberFormat="1" applyFont="1" applyFill="1" applyBorder="1" applyAlignment="1" applyProtection="1">
      <alignment horizontal="center"/>
      <protection hidden="1"/>
    </xf>
    <xf numFmtId="0" fontId="0" fillId="0" borderId="11" xfId="0" applyBorder="1"/>
    <xf numFmtId="4" fontId="0" fillId="2" borderId="7" xfId="0" applyNumberFormat="1" applyFill="1" applyBorder="1" applyAlignment="1" applyProtection="1">
      <alignment horizontal="center"/>
      <protection locked="0"/>
    </xf>
    <xf numFmtId="0" fontId="7" fillId="7" borderId="10" xfId="0" applyFont="1" applyFill="1" applyBorder="1" applyAlignment="1" applyProtection="1">
      <alignment horizontal="left" wrapText="1"/>
      <protection locked="0"/>
    </xf>
    <xf numFmtId="0" fontId="8" fillId="0" borderId="10" xfId="0" applyFont="1" applyBorder="1" applyAlignment="1" applyProtection="1">
      <alignment wrapText="1"/>
      <protection locked="0"/>
    </xf>
    <xf numFmtId="0" fontId="7" fillId="7" borderId="1" xfId="0" applyFont="1" applyFill="1" applyBorder="1" applyAlignment="1" applyProtection="1">
      <alignment horizontal="left" wrapText="1"/>
      <protection locked="0"/>
    </xf>
    <xf numFmtId="0" fontId="0" fillId="2" borderId="1" xfId="0" applyFill="1" applyBorder="1" applyAlignment="1" applyProtection="1">
      <alignment horizontal="center" wrapText="1"/>
      <protection locked="0"/>
    </xf>
    <xf numFmtId="0" fontId="0" fillId="0" borderId="0" xfId="0" applyAlignment="1">
      <alignment horizontal="center" wrapText="1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66675</xdr:colOff>
      <xdr:row>0</xdr:row>
      <xdr:rowOff>152400</xdr:rowOff>
    </xdr:from>
    <xdr:to>
      <xdr:col>8</xdr:col>
      <xdr:colOff>933128</xdr:colOff>
      <xdr:row>3</xdr:row>
      <xdr:rowOff>161858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28498B34-F4FC-1376-43A1-F4DE958BA8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134850" y="152400"/>
          <a:ext cx="2142803" cy="68573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66675</xdr:colOff>
      <xdr:row>0</xdr:row>
      <xdr:rowOff>152400</xdr:rowOff>
    </xdr:from>
    <xdr:to>
      <xdr:col>8</xdr:col>
      <xdr:colOff>933128</xdr:colOff>
      <xdr:row>3</xdr:row>
      <xdr:rowOff>161858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1BF55EA4-25D2-4D08-9657-CDAD8F2003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201650" y="152400"/>
          <a:ext cx="2085653" cy="72383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66675</xdr:colOff>
      <xdr:row>0</xdr:row>
      <xdr:rowOff>152400</xdr:rowOff>
    </xdr:from>
    <xdr:to>
      <xdr:col>8</xdr:col>
      <xdr:colOff>933128</xdr:colOff>
      <xdr:row>3</xdr:row>
      <xdr:rowOff>161858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691B31F8-8666-4EC6-82D2-02EB4CB77A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201650" y="152400"/>
          <a:ext cx="2085653" cy="72383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66675</xdr:colOff>
      <xdr:row>0</xdr:row>
      <xdr:rowOff>152400</xdr:rowOff>
    </xdr:from>
    <xdr:to>
      <xdr:col>8</xdr:col>
      <xdr:colOff>933128</xdr:colOff>
      <xdr:row>3</xdr:row>
      <xdr:rowOff>161858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78A1AC33-3CA6-426D-B497-EF72CA9A3C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201650" y="152400"/>
          <a:ext cx="2085653" cy="72383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66675</xdr:colOff>
      <xdr:row>0</xdr:row>
      <xdr:rowOff>152400</xdr:rowOff>
    </xdr:from>
    <xdr:to>
      <xdr:col>8</xdr:col>
      <xdr:colOff>933128</xdr:colOff>
      <xdr:row>3</xdr:row>
      <xdr:rowOff>161858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1DBF1501-D552-4E20-8E29-FCADC3FF64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201650" y="152400"/>
          <a:ext cx="2085653" cy="723833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66675</xdr:colOff>
      <xdr:row>0</xdr:row>
      <xdr:rowOff>152400</xdr:rowOff>
    </xdr:from>
    <xdr:to>
      <xdr:col>8</xdr:col>
      <xdr:colOff>933128</xdr:colOff>
      <xdr:row>3</xdr:row>
      <xdr:rowOff>161858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BC3D3722-A02F-4FAE-8ABC-0D95C0FBDB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201650" y="152400"/>
          <a:ext cx="2085653" cy="7238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B94AD7-DB69-40EA-B6A4-692853F4E1E3}">
  <sheetPr codeName="List1">
    <pageSetUpPr fitToPage="1"/>
  </sheetPr>
  <dimension ref="B1:I60"/>
  <sheetViews>
    <sheetView tabSelected="1" topLeftCell="A19" zoomScale="85" zoomScaleNormal="85" workbookViewId="0">
      <selection activeCell="E52" sqref="E52"/>
    </sheetView>
  </sheetViews>
  <sheetFormatPr defaultRowHeight="15" x14ac:dyDescent="0.25"/>
  <cols>
    <col min="1" max="1" width="4" customWidth="1"/>
    <col min="2" max="2" width="51.85546875" customWidth="1"/>
    <col min="3" max="3" width="55" customWidth="1"/>
    <col min="4" max="4" width="38.7109375" customWidth="1"/>
    <col min="5" max="5" width="18.85546875" customWidth="1"/>
    <col min="6" max="6" width="12.7109375" customWidth="1"/>
    <col min="7" max="7" width="15.85546875" style="1" customWidth="1"/>
    <col min="8" max="8" width="18.28515625" customWidth="1"/>
    <col min="9" max="9" width="16.5703125" customWidth="1"/>
  </cols>
  <sheetData>
    <row r="1" spans="2:9" ht="26.25" x14ac:dyDescent="0.4">
      <c r="B1" s="17" t="s">
        <v>18</v>
      </c>
    </row>
    <row r="5" spans="2:9" ht="15.75" x14ac:dyDescent="0.3">
      <c r="B5" s="50" t="s">
        <v>21</v>
      </c>
      <c r="C5" s="51"/>
    </row>
    <row r="6" spans="2:9" ht="75" x14ac:dyDescent="0.25">
      <c r="B6" s="38" t="s">
        <v>19</v>
      </c>
      <c r="C6" s="39" t="s">
        <v>0</v>
      </c>
      <c r="D6" s="39" t="s">
        <v>3</v>
      </c>
      <c r="E6" s="40" t="s">
        <v>1</v>
      </c>
      <c r="F6" s="41" t="s">
        <v>2</v>
      </c>
      <c r="G6" s="42" t="s">
        <v>8</v>
      </c>
      <c r="H6" s="43" t="s">
        <v>17</v>
      </c>
      <c r="I6" s="43" t="s">
        <v>13</v>
      </c>
    </row>
    <row r="7" spans="2:9" x14ac:dyDescent="0.25">
      <c r="B7" s="53"/>
      <c r="C7" s="44" t="s">
        <v>9</v>
      </c>
      <c r="D7" s="44" t="s">
        <v>9</v>
      </c>
      <c r="E7" s="11"/>
      <c r="F7" s="45" t="str">
        <f>VLOOKUP(D7,SE!$A$1:$B$8,2,FALSE)</f>
        <v>-</v>
      </c>
      <c r="G7" s="46" t="str">
        <f>IF(E7="","",E7*F7)</f>
        <v/>
      </c>
      <c r="H7" s="46" t="str">
        <f>IF(E7="","",G7*I7/100)</f>
        <v/>
      </c>
      <c r="I7" s="47" t="str">
        <f>IF(E7="","",80)</f>
        <v/>
      </c>
    </row>
    <row r="8" spans="2:9" x14ac:dyDescent="0.25">
      <c r="B8" s="53"/>
      <c r="C8" s="44" t="s">
        <v>9</v>
      </c>
      <c r="D8" s="44" t="s">
        <v>9</v>
      </c>
      <c r="E8" s="11"/>
      <c r="F8" s="45" t="str">
        <f>VLOOKUP(D8,SE!$A$1:$B$8,2,FALSE)</f>
        <v>-</v>
      </c>
      <c r="G8" s="46" t="str">
        <f>IF(E8="","",E8*F8)</f>
        <v/>
      </c>
      <c r="H8" s="46" t="str">
        <f t="shared" ref="H8:H26" si="0">IF(E8="","",G8*I8/100)</f>
        <v/>
      </c>
      <c r="I8" s="47" t="str">
        <f t="shared" ref="I8:I26" si="1">IF(E8="","",80)</f>
        <v/>
      </c>
    </row>
    <row r="9" spans="2:9" x14ac:dyDescent="0.25">
      <c r="B9" s="53"/>
      <c r="C9" s="44" t="s">
        <v>9</v>
      </c>
      <c r="D9" s="44" t="s">
        <v>9</v>
      </c>
      <c r="E9" s="11"/>
      <c r="F9" s="45" t="str">
        <f>VLOOKUP(D9,SE!$A$1:$B$8,2,FALSE)</f>
        <v>-</v>
      </c>
      <c r="G9" s="46" t="str">
        <f t="shared" ref="G9:G26" si="2">IF(E9="","",E9*F9)</f>
        <v/>
      </c>
      <c r="H9" s="46" t="str">
        <f t="shared" si="0"/>
        <v/>
      </c>
      <c r="I9" s="47" t="str">
        <f t="shared" si="1"/>
        <v/>
      </c>
    </row>
    <row r="10" spans="2:9" x14ac:dyDescent="0.25">
      <c r="B10" s="53"/>
      <c r="C10" s="44" t="s">
        <v>9</v>
      </c>
      <c r="D10" s="44" t="s">
        <v>9</v>
      </c>
      <c r="E10" s="11"/>
      <c r="F10" s="45" t="str">
        <f>VLOOKUP(D10,SE!$A$1:$B$8,2,FALSE)</f>
        <v>-</v>
      </c>
      <c r="G10" s="46" t="str">
        <f t="shared" si="2"/>
        <v/>
      </c>
      <c r="H10" s="46" t="str">
        <f t="shared" si="0"/>
        <v/>
      </c>
      <c r="I10" s="47" t="str">
        <f t="shared" si="1"/>
        <v/>
      </c>
    </row>
    <row r="11" spans="2:9" x14ac:dyDescent="0.25">
      <c r="B11" s="53"/>
      <c r="C11" s="44" t="s">
        <v>9</v>
      </c>
      <c r="D11" s="44" t="s">
        <v>9</v>
      </c>
      <c r="E11" s="11"/>
      <c r="F11" s="45" t="str">
        <f>VLOOKUP(D11,SE!$A$1:$B$8,2,FALSE)</f>
        <v>-</v>
      </c>
      <c r="G11" s="46" t="str">
        <f t="shared" si="2"/>
        <v/>
      </c>
      <c r="H11" s="46" t="str">
        <f t="shared" si="0"/>
        <v/>
      </c>
      <c r="I11" s="47" t="str">
        <f t="shared" si="1"/>
        <v/>
      </c>
    </row>
    <row r="12" spans="2:9" x14ac:dyDescent="0.25">
      <c r="B12" s="53"/>
      <c r="C12" s="44" t="s">
        <v>9</v>
      </c>
      <c r="D12" s="44" t="s">
        <v>9</v>
      </c>
      <c r="E12" s="11"/>
      <c r="F12" s="45" t="str">
        <f>VLOOKUP(D12,SE!$A$1:$B$8,2,FALSE)</f>
        <v>-</v>
      </c>
      <c r="G12" s="46" t="str">
        <f t="shared" si="2"/>
        <v/>
      </c>
      <c r="H12" s="46" t="str">
        <f t="shared" si="0"/>
        <v/>
      </c>
      <c r="I12" s="47" t="str">
        <f t="shared" si="1"/>
        <v/>
      </c>
    </row>
    <row r="13" spans="2:9" x14ac:dyDescent="0.25">
      <c r="B13" s="53"/>
      <c r="C13" s="44" t="s">
        <v>9</v>
      </c>
      <c r="D13" s="44" t="s">
        <v>9</v>
      </c>
      <c r="E13" s="11"/>
      <c r="F13" s="45" t="str">
        <f>VLOOKUP(D13,SE!$A$1:$B$8,2,FALSE)</f>
        <v>-</v>
      </c>
      <c r="G13" s="46" t="str">
        <f t="shared" si="2"/>
        <v/>
      </c>
      <c r="H13" s="46" t="str">
        <f t="shared" si="0"/>
        <v/>
      </c>
      <c r="I13" s="47" t="str">
        <f t="shared" si="1"/>
        <v/>
      </c>
    </row>
    <row r="14" spans="2:9" x14ac:dyDescent="0.25">
      <c r="B14" s="53"/>
      <c r="C14" s="44" t="s">
        <v>9</v>
      </c>
      <c r="D14" s="44" t="s">
        <v>9</v>
      </c>
      <c r="E14" s="11"/>
      <c r="F14" s="45" t="str">
        <f>VLOOKUP(D14,SE!$A$1:$B$8,2,FALSE)</f>
        <v>-</v>
      </c>
      <c r="G14" s="46" t="str">
        <f t="shared" si="2"/>
        <v/>
      </c>
      <c r="H14" s="46" t="str">
        <f t="shared" si="0"/>
        <v/>
      </c>
      <c r="I14" s="47" t="str">
        <f t="shared" si="1"/>
        <v/>
      </c>
    </row>
    <row r="15" spans="2:9" x14ac:dyDescent="0.25">
      <c r="B15" s="53"/>
      <c r="C15" s="44" t="s">
        <v>9</v>
      </c>
      <c r="D15" s="44" t="s">
        <v>9</v>
      </c>
      <c r="E15" s="11"/>
      <c r="F15" s="45" t="str">
        <f>VLOOKUP(D15,SE!$A$1:$B$8,2,FALSE)</f>
        <v>-</v>
      </c>
      <c r="G15" s="46" t="str">
        <f t="shared" si="2"/>
        <v/>
      </c>
      <c r="H15" s="46" t="str">
        <f t="shared" si="0"/>
        <v/>
      </c>
      <c r="I15" s="47" t="str">
        <f t="shared" si="1"/>
        <v/>
      </c>
    </row>
    <row r="16" spans="2:9" x14ac:dyDescent="0.25">
      <c r="B16" s="53"/>
      <c r="C16" s="44" t="s">
        <v>9</v>
      </c>
      <c r="D16" s="44" t="s">
        <v>9</v>
      </c>
      <c r="E16" s="11"/>
      <c r="F16" s="45" t="str">
        <f>VLOOKUP(D16,SE!$A$1:$B$8,2,FALSE)</f>
        <v>-</v>
      </c>
      <c r="G16" s="46" t="str">
        <f t="shared" si="2"/>
        <v/>
      </c>
      <c r="H16" s="46" t="str">
        <f t="shared" si="0"/>
        <v/>
      </c>
      <c r="I16" s="47" t="str">
        <f t="shared" si="1"/>
        <v/>
      </c>
    </row>
    <row r="17" spans="2:9" x14ac:dyDescent="0.25">
      <c r="B17" s="53"/>
      <c r="C17" s="44" t="s">
        <v>9</v>
      </c>
      <c r="D17" s="44" t="s">
        <v>9</v>
      </c>
      <c r="E17" s="11"/>
      <c r="F17" s="45" t="str">
        <f>VLOOKUP(D17,SE!$A$1:$B$8,2,FALSE)</f>
        <v>-</v>
      </c>
      <c r="G17" s="46" t="str">
        <f t="shared" si="2"/>
        <v/>
      </c>
      <c r="H17" s="46" t="str">
        <f t="shared" si="0"/>
        <v/>
      </c>
      <c r="I17" s="47" t="str">
        <f t="shared" si="1"/>
        <v/>
      </c>
    </row>
    <row r="18" spans="2:9" x14ac:dyDescent="0.25">
      <c r="B18" s="53"/>
      <c r="C18" s="44" t="s">
        <v>9</v>
      </c>
      <c r="D18" s="44" t="s">
        <v>9</v>
      </c>
      <c r="E18" s="11"/>
      <c r="F18" s="45" t="str">
        <f>VLOOKUP(D18,SE!$A$1:$B$8,2,FALSE)</f>
        <v>-</v>
      </c>
      <c r="G18" s="46" t="str">
        <f t="shared" si="2"/>
        <v/>
      </c>
      <c r="H18" s="46" t="str">
        <f t="shared" si="0"/>
        <v/>
      </c>
      <c r="I18" s="47" t="str">
        <f t="shared" si="1"/>
        <v/>
      </c>
    </row>
    <row r="19" spans="2:9" x14ac:dyDescent="0.25">
      <c r="B19" s="53"/>
      <c r="C19" s="44" t="s">
        <v>9</v>
      </c>
      <c r="D19" s="44" t="s">
        <v>9</v>
      </c>
      <c r="E19" s="11"/>
      <c r="F19" s="45" t="str">
        <f>VLOOKUP(D19,SE!$A$1:$B$8,2,FALSE)</f>
        <v>-</v>
      </c>
      <c r="G19" s="46" t="str">
        <f t="shared" si="2"/>
        <v/>
      </c>
      <c r="H19" s="46" t="str">
        <f t="shared" si="0"/>
        <v/>
      </c>
      <c r="I19" s="47" t="str">
        <f t="shared" si="1"/>
        <v/>
      </c>
    </row>
    <row r="20" spans="2:9" x14ac:dyDescent="0.25">
      <c r="B20" s="53"/>
      <c r="C20" s="44" t="s">
        <v>9</v>
      </c>
      <c r="D20" s="44" t="s">
        <v>9</v>
      </c>
      <c r="E20" s="11"/>
      <c r="F20" s="45" t="str">
        <f>VLOOKUP(D20,SE!$A$1:$B$8,2,FALSE)</f>
        <v>-</v>
      </c>
      <c r="G20" s="46" t="str">
        <f t="shared" si="2"/>
        <v/>
      </c>
      <c r="H20" s="46" t="str">
        <f t="shared" si="0"/>
        <v/>
      </c>
      <c r="I20" s="47" t="str">
        <f t="shared" si="1"/>
        <v/>
      </c>
    </row>
    <row r="21" spans="2:9" x14ac:dyDescent="0.25">
      <c r="B21" s="53"/>
      <c r="C21" s="44" t="s">
        <v>9</v>
      </c>
      <c r="D21" s="44" t="s">
        <v>9</v>
      </c>
      <c r="E21" s="11"/>
      <c r="F21" s="45" t="str">
        <f>VLOOKUP(D21,SE!$A$1:$B$8,2,FALSE)</f>
        <v>-</v>
      </c>
      <c r="G21" s="46" t="str">
        <f t="shared" si="2"/>
        <v/>
      </c>
      <c r="H21" s="46" t="str">
        <f t="shared" si="0"/>
        <v/>
      </c>
      <c r="I21" s="47" t="str">
        <f t="shared" si="1"/>
        <v/>
      </c>
    </row>
    <row r="22" spans="2:9" x14ac:dyDescent="0.25">
      <c r="B22" s="53"/>
      <c r="C22" s="44" t="s">
        <v>9</v>
      </c>
      <c r="D22" s="44" t="s">
        <v>9</v>
      </c>
      <c r="E22" s="11"/>
      <c r="F22" s="45" t="str">
        <f>VLOOKUP(D22,SE!$A$1:$B$8,2,FALSE)</f>
        <v>-</v>
      </c>
      <c r="G22" s="46" t="str">
        <f t="shared" si="2"/>
        <v/>
      </c>
      <c r="H22" s="46" t="str">
        <f t="shared" si="0"/>
        <v/>
      </c>
      <c r="I22" s="47" t="str">
        <f t="shared" si="1"/>
        <v/>
      </c>
    </row>
    <row r="23" spans="2:9" x14ac:dyDescent="0.25">
      <c r="B23" s="53"/>
      <c r="C23" s="44" t="s">
        <v>9</v>
      </c>
      <c r="D23" s="44" t="s">
        <v>9</v>
      </c>
      <c r="E23" s="11"/>
      <c r="F23" s="45" t="str">
        <f>VLOOKUP(D23,SE!$A$1:$B$8,2,FALSE)</f>
        <v>-</v>
      </c>
      <c r="G23" s="46" t="str">
        <f t="shared" si="2"/>
        <v/>
      </c>
      <c r="H23" s="46" t="str">
        <f t="shared" si="0"/>
        <v/>
      </c>
      <c r="I23" s="47" t="str">
        <f t="shared" si="1"/>
        <v/>
      </c>
    </row>
    <row r="24" spans="2:9" x14ac:dyDescent="0.25">
      <c r="B24" s="53"/>
      <c r="C24" s="44" t="s">
        <v>9</v>
      </c>
      <c r="D24" s="44" t="s">
        <v>9</v>
      </c>
      <c r="E24" s="11"/>
      <c r="F24" s="45" t="str">
        <f>VLOOKUP(D24,SE!$A$1:$B$8,2,FALSE)</f>
        <v>-</v>
      </c>
      <c r="G24" s="46" t="str">
        <f t="shared" si="2"/>
        <v/>
      </c>
      <c r="H24" s="46" t="str">
        <f t="shared" si="0"/>
        <v/>
      </c>
      <c r="I24" s="47" t="str">
        <f t="shared" si="1"/>
        <v/>
      </c>
    </row>
    <row r="25" spans="2:9" x14ac:dyDescent="0.25">
      <c r="B25" s="53"/>
      <c r="C25" s="44" t="s">
        <v>9</v>
      </c>
      <c r="D25" s="44" t="s">
        <v>9</v>
      </c>
      <c r="E25" s="11"/>
      <c r="F25" s="45" t="str">
        <f>VLOOKUP(D25,SE!$A$1:$B$8,2,FALSE)</f>
        <v>-</v>
      </c>
      <c r="G25" s="46" t="str">
        <f t="shared" si="2"/>
        <v/>
      </c>
      <c r="H25" s="46" t="str">
        <f t="shared" si="0"/>
        <v/>
      </c>
      <c r="I25" s="47" t="str">
        <f t="shared" si="1"/>
        <v/>
      </c>
    </row>
    <row r="26" spans="2:9" ht="15.75" thickBot="1" x14ac:dyDescent="0.3">
      <c r="B26" s="53"/>
      <c r="C26" s="9" t="s">
        <v>9</v>
      </c>
      <c r="D26" s="10" t="s">
        <v>9</v>
      </c>
      <c r="E26" s="12"/>
      <c r="F26" s="13" t="str">
        <f>VLOOKUP(D26,SE!$A$1:$B$8,2,FALSE)</f>
        <v>-</v>
      </c>
      <c r="G26" s="23" t="str">
        <f t="shared" si="2"/>
        <v/>
      </c>
      <c r="H26" s="19" t="str">
        <f t="shared" si="0"/>
        <v/>
      </c>
      <c r="I26" s="24" t="str">
        <f t="shared" si="1"/>
        <v/>
      </c>
    </row>
    <row r="27" spans="2:9" ht="16.5" thickTop="1" thickBot="1" x14ac:dyDescent="0.3">
      <c r="B27" s="54"/>
      <c r="C27" s="6" t="s">
        <v>12</v>
      </c>
      <c r="D27" s="6" t="s">
        <v>14</v>
      </c>
      <c r="E27" s="49"/>
      <c r="F27" s="14"/>
      <c r="G27" s="25">
        <f>SUM(G7:G26)*0.4</f>
        <v>0</v>
      </c>
      <c r="H27" s="25">
        <f t="shared" ref="H27" si="3">G27*0.8</f>
        <v>0</v>
      </c>
      <c r="I27" s="26">
        <v>80</v>
      </c>
    </row>
    <row r="28" spans="2:9" ht="15.75" thickBot="1" x14ac:dyDescent="0.3">
      <c r="B28" s="54"/>
      <c r="E28" s="15"/>
      <c r="F28" s="16" t="s">
        <v>7</v>
      </c>
      <c r="G28" s="29">
        <f t="shared" ref="G28" si="4">SUM(G7:G27)</f>
        <v>0</v>
      </c>
      <c r="H28" s="30">
        <f>SUM(H7:H27)</f>
        <v>0</v>
      </c>
      <c r="I28" s="31"/>
    </row>
    <row r="29" spans="2:9" x14ac:dyDescent="0.25">
      <c r="B29" s="54"/>
      <c r="E29" s="15"/>
    </row>
    <row r="30" spans="2:9" x14ac:dyDescent="0.25">
      <c r="B30" s="54"/>
      <c r="D30" s="1"/>
      <c r="E30" s="15"/>
    </row>
    <row r="31" spans="2:9" ht="75" x14ac:dyDescent="0.25">
      <c r="B31" s="38" t="s">
        <v>20</v>
      </c>
      <c r="C31" s="39" t="s">
        <v>0</v>
      </c>
      <c r="D31" s="39" t="s">
        <v>3</v>
      </c>
      <c r="E31" s="40" t="s">
        <v>1</v>
      </c>
      <c r="F31" s="41" t="s">
        <v>2</v>
      </c>
      <c r="G31" s="42" t="s">
        <v>8</v>
      </c>
      <c r="H31" s="43" t="s">
        <v>17</v>
      </c>
      <c r="I31" s="43" t="s">
        <v>13</v>
      </c>
    </row>
    <row r="32" spans="2:9" x14ac:dyDescent="0.25">
      <c r="B32" s="53"/>
      <c r="C32" s="44" t="s">
        <v>9</v>
      </c>
      <c r="D32" s="44" t="s">
        <v>9</v>
      </c>
      <c r="E32" s="21"/>
      <c r="F32" s="45" t="str">
        <f>VLOOKUP(D32,SE!$A$1:$B$8,2,FALSE)</f>
        <v>-</v>
      </c>
      <c r="G32" s="46" t="str">
        <f>IF(E32="","",E32*F32)</f>
        <v/>
      </c>
      <c r="H32" s="46" t="str">
        <f>IF(E32="","",G32*I32/100)</f>
        <v/>
      </c>
      <c r="I32" s="47" t="str">
        <f>IF(E32="","",80)</f>
        <v/>
      </c>
    </row>
    <row r="33" spans="2:9" x14ac:dyDescent="0.25">
      <c r="B33" s="53"/>
      <c r="C33" s="44" t="s">
        <v>9</v>
      </c>
      <c r="D33" s="44" t="s">
        <v>9</v>
      </c>
      <c r="E33" s="21"/>
      <c r="F33" s="45" t="str">
        <f>VLOOKUP(D33,SE!$A$1:$B$8,2,FALSE)</f>
        <v>-</v>
      </c>
      <c r="G33" s="46" t="str">
        <f>IF(E33="","",E33*F33)</f>
        <v/>
      </c>
      <c r="H33" s="46" t="str">
        <f t="shared" ref="H33:H51" si="5">IF(E33="","",G33*I33/100)</f>
        <v/>
      </c>
      <c r="I33" s="47" t="str">
        <f t="shared" ref="I33:I51" si="6">IF(E33="","",80)</f>
        <v/>
      </c>
    </row>
    <row r="34" spans="2:9" x14ac:dyDescent="0.25">
      <c r="B34" s="53"/>
      <c r="C34" s="44" t="s">
        <v>9</v>
      </c>
      <c r="D34" s="44" t="s">
        <v>9</v>
      </c>
      <c r="E34" s="21"/>
      <c r="F34" s="45" t="str">
        <f>VLOOKUP(D34,SE!$A$1:$B$8,2,FALSE)</f>
        <v>-</v>
      </c>
      <c r="G34" s="46" t="str">
        <f t="shared" ref="G34:G51" si="7">IF(E34="","",E34*F34)</f>
        <v/>
      </c>
      <c r="H34" s="46" t="str">
        <f t="shared" si="5"/>
        <v/>
      </c>
      <c r="I34" s="47" t="str">
        <f t="shared" si="6"/>
        <v/>
      </c>
    </row>
    <row r="35" spans="2:9" x14ac:dyDescent="0.25">
      <c r="B35" s="53"/>
      <c r="C35" s="44" t="s">
        <v>9</v>
      </c>
      <c r="D35" s="44" t="s">
        <v>9</v>
      </c>
      <c r="E35" s="21"/>
      <c r="F35" s="45" t="str">
        <f>VLOOKUP(D35,SE!$A$1:$B$8,2,FALSE)</f>
        <v>-</v>
      </c>
      <c r="G35" s="46" t="str">
        <f t="shared" si="7"/>
        <v/>
      </c>
      <c r="H35" s="46" t="str">
        <f t="shared" si="5"/>
        <v/>
      </c>
      <c r="I35" s="47" t="str">
        <f t="shared" si="6"/>
        <v/>
      </c>
    </row>
    <row r="36" spans="2:9" x14ac:dyDescent="0.25">
      <c r="B36" s="53"/>
      <c r="C36" s="44" t="s">
        <v>9</v>
      </c>
      <c r="D36" s="44" t="s">
        <v>9</v>
      </c>
      <c r="E36" s="21"/>
      <c r="F36" s="45" t="str">
        <f>VLOOKUP(D36,SE!$A$1:$B$8,2,FALSE)</f>
        <v>-</v>
      </c>
      <c r="G36" s="46" t="str">
        <f t="shared" si="7"/>
        <v/>
      </c>
      <c r="H36" s="46" t="str">
        <f t="shared" si="5"/>
        <v/>
      </c>
      <c r="I36" s="47" t="str">
        <f t="shared" si="6"/>
        <v/>
      </c>
    </row>
    <row r="37" spans="2:9" x14ac:dyDescent="0.25">
      <c r="B37" s="53"/>
      <c r="C37" s="7" t="s">
        <v>9</v>
      </c>
      <c r="D37" s="8" t="s">
        <v>9</v>
      </c>
      <c r="E37" s="21"/>
      <c r="F37" s="34" t="str">
        <f>VLOOKUP(D37,SE!$A$1:$B$8,2,FALSE)</f>
        <v>-</v>
      </c>
      <c r="G37" s="19" t="str">
        <f t="shared" si="7"/>
        <v/>
      </c>
      <c r="H37" s="19" t="str">
        <f t="shared" si="5"/>
        <v/>
      </c>
      <c r="I37" s="20" t="str">
        <f t="shared" si="6"/>
        <v/>
      </c>
    </row>
    <row r="38" spans="2:9" x14ac:dyDescent="0.25">
      <c r="B38" s="53"/>
      <c r="C38" s="7" t="s">
        <v>9</v>
      </c>
      <c r="D38" s="8" t="s">
        <v>9</v>
      </c>
      <c r="E38" s="21"/>
      <c r="F38" s="34" t="str">
        <f>VLOOKUP(D38,SE!$A$1:$B$8,2,FALSE)</f>
        <v>-</v>
      </c>
      <c r="G38" s="19" t="str">
        <f t="shared" si="7"/>
        <v/>
      </c>
      <c r="H38" s="19" t="str">
        <f t="shared" si="5"/>
        <v/>
      </c>
      <c r="I38" s="20" t="str">
        <f t="shared" si="6"/>
        <v/>
      </c>
    </row>
    <row r="39" spans="2:9" x14ac:dyDescent="0.25">
      <c r="B39" s="53"/>
      <c r="C39" s="7" t="s">
        <v>9</v>
      </c>
      <c r="D39" s="8" t="s">
        <v>9</v>
      </c>
      <c r="E39" s="21"/>
      <c r="F39" s="34" t="str">
        <f>VLOOKUP(D39,SE!$A$1:$B$8,2,FALSE)</f>
        <v>-</v>
      </c>
      <c r="G39" s="19" t="str">
        <f t="shared" si="7"/>
        <v/>
      </c>
      <c r="H39" s="19" t="str">
        <f t="shared" si="5"/>
        <v/>
      </c>
      <c r="I39" s="20" t="str">
        <f t="shared" si="6"/>
        <v/>
      </c>
    </row>
    <row r="40" spans="2:9" x14ac:dyDescent="0.25">
      <c r="B40" s="53"/>
      <c r="C40" s="7" t="s">
        <v>9</v>
      </c>
      <c r="D40" s="8" t="s">
        <v>9</v>
      </c>
      <c r="E40" s="21"/>
      <c r="F40" s="34" t="str">
        <f>VLOOKUP(D40,SE!$A$1:$B$8,2,FALSE)</f>
        <v>-</v>
      </c>
      <c r="G40" s="19" t="str">
        <f t="shared" si="7"/>
        <v/>
      </c>
      <c r="H40" s="19" t="str">
        <f t="shared" si="5"/>
        <v/>
      </c>
      <c r="I40" s="20" t="str">
        <f t="shared" si="6"/>
        <v/>
      </c>
    </row>
    <row r="41" spans="2:9" x14ac:dyDescent="0.25">
      <c r="B41" s="53"/>
      <c r="C41" s="7" t="s">
        <v>9</v>
      </c>
      <c r="D41" s="8" t="s">
        <v>9</v>
      </c>
      <c r="E41" s="21"/>
      <c r="F41" s="34" t="str">
        <f>VLOOKUP(D41,SE!$A$1:$B$8,2,FALSE)</f>
        <v>-</v>
      </c>
      <c r="G41" s="19" t="str">
        <f t="shared" si="7"/>
        <v/>
      </c>
      <c r="H41" s="19" t="str">
        <f t="shared" si="5"/>
        <v/>
      </c>
      <c r="I41" s="20" t="str">
        <f t="shared" si="6"/>
        <v/>
      </c>
    </row>
    <row r="42" spans="2:9" x14ac:dyDescent="0.25">
      <c r="B42" s="53"/>
      <c r="C42" s="7" t="s">
        <v>9</v>
      </c>
      <c r="D42" s="8" t="s">
        <v>9</v>
      </c>
      <c r="E42" s="21"/>
      <c r="F42" s="34" t="str">
        <f>VLOOKUP(D42,SE!$A$1:$B$8,2,FALSE)</f>
        <v>-</v>
      </c>
      <c r="G42" s="19" t="str">
        <f t="shared" si="7"/>
        <v/>
      </c>
      <c r="H42" s="19" t="str">
        <f t="shared" si="5"/>
        <v/>
      </c>
      <c r="I42" s="20" t="str">
        <f t="shared" si="6"/>
        <v/>
      </c>
    </row>
    <row r="43" spans="2:9" x14ac:dyDescent="0.25">
      <c r="B43" s="53"/>
      <c r="C43" s="7" t="s">
        <v>9</v>
      </c>
      <c r="D43" s="8" t="s">
        <v>9</v>
      </c>
      <c r="E43" s="21"/>
      <c r="F43" s="34" t="str">
        <f>VLOOKUP(D43,SE!$A$1:$B$8,2,FALSE)</f>
        <v>-</v>
      </c>
      <c r="G43" s="19" t="str">
        <f t="shared" si="7"/>
        <v/>
      </c>
      <c r="H43" s="19" t="str">
        <f t="shared" si="5"/>
        <v/>
      </c>
      <c r="I43" s="20" t="str">
        <f t="shared" si="6"/>
        <v/>
      </c>
    </row>
    <row r="44" spans="2:9" x14ac:dyDescent="0.25">
      <c r="B44" s="53"/>
      <c r="C44" s="7" t="s">
        <v>9</v>
      </c>
      <c r="D44" s="8" t="s">
        <v>9</v>
      </c>
      <c r="E44" s="21"/>
      <c r="F44" s="34" t="str">
        <f>VLOOKUP(D44,SE!$A$1:$B$8,2,FALSE)</f>
        <v>-</v>
      </c>
      <c r="G44" s="19" t="str">
        <f t="shared" si="7"/>
        <v/>
      </c>
      <c r="H44" s="19" t="str">
        <f t="shared" si="5"/>
        <v/>
      </c>
      <c r="I44" s="20" t="str">
        <f t="shared" si="6"/>
        <v/>
      </c>
    </row>
    <row r="45" spans="2:9" x14ac:dyDescent="0.25">
      <c r="B45" s="53"/>
      <c r="C45" s="7" t="s">
        <v>9</v>
      </c>
      <c r="D45" s="8" t="s">
        <v>9</v>
      </c>
      <c r="E45" s="21"/>
      <c r="F45" s="34" t="str">
        <f>VLOOKUP(D45,SE!$A$1:$B$8,2,FALSE)</f>
        <v>-</v>
      </c>
      <c r="G45" s="19" t="str">
        <f t="shared" si="7"/>
        <v/>
      </c>
      <c r="H45" s="19" t="str">
        <f t="shared" si="5"/>
        <v/>
      </c>
      <c r="I45" s="20" t="str">
        <f t="shared" si="6"/>
        <v/>
      </c>
    </row>
    <row r="46" spans="2:9" x14ac:dyDescent="0.25">
      <c r="B46" s="53"/>
      <c r="C46" s="7" t="s">
        <v>9</v>
      </c>
      <c r="D46" s="8" t="s">
        <v>9</v>
      </c>
      <c r="E46" s="21"/>
      <c r="F46" s="34" t="str">
        <f>VLOOKUP(D46,SE!$A$1:$B$8,2,FALSE)</f>
        <v>-</v>
      </c>
      <c r="G46" s="19" t="str">
        <f t="shared" si="7"/>
        <v/>
      </c>
      <c r="H46" s="19" t="str">
        <f t="shared" si="5"/>
        <v/>
      </c>
      <c r="I46" s="20" t="str">
        <f t="shared" si="6"/>
        <v/>
      </c>
    </row>
    <row r="47" spans="2:9" x14ac:dyDescent="0.25">
      <c r="B47" s="53"/>
      <c r="C47" s="7" t="s">
        <v>9</v>
      </c>
      <c r="D47" s="8" t="s">
        <v>9</v>
      </c>
      <c r="E47" s="21"/>
      <c r="F47" s="34" t="str">
        <f>VLOOKUP(D47,SE!$A$1:$B$8,2,FALSE)</f>
        <v>-</v>
      </c>
      <c r="G47" s="19" t="str">
        <f t="shared" si="7"/>
        <v/>
      </c>
      <c r="H47" s="19" t="str">
        <f t="shared" si="5"/>
        <v/>
      </c>
      <c r="I47" s="20" t="str">
        <f t="shared" si="6"/>
        <v/>
      </c>
    </row>
    <row r="48" spans="2:9" x14ac:dyDescent="0.25">
      <c r="B48" s="53"/>
      <c r="C48" s="7" t="s">
        <v>9</v>
      </c>
      <c r="D48" s="8" t="s">
        <v>9</v>
      </c>
      <c r="E48" s="21"/>
      <c r="F48" s="34" t="str">
        <f>VLOOKUP(D48,SE!$A$1:$B$8,2,FALSE)</f>
        <v>-</v>
      </c>
      <c r="G48" s="19" t="str">
        <f t="shared" si="7"/>
        <v/>
      </c>
      <c r="H48" s="19" t="str">
        <f t="shared" si="5"/>
        <v/>
      </c>
      <c r="I48" s="20" t="str">
        <f t="shared" si="6"/>
        <v/>
      </c>
    </row>
    <row r="49" spans="2:9" x14ac:dyDescent="0.25">
      <c r="B49" s="53"/>
      <c r="C49" s="7" t="s">
        <v>9</v>
      </c>
      <c r="D49" s="8" t="s">
        <v>9</v>
      </c>
      <c r="E49" s="21"/>
      <c r="F49" s="34" t="str">
        <f>VLOOKUP(D49,SE!$A$1:$B$8,2,FALSE)</f>
        <v>-</v>
      </c>
      <c r="G49" s="19" t="str">
        <f t="shared" si="7"/>
        <v/>
      </c>
      <c r="H49" s="19" t="str">
        <f t="shared" si="5"/>
        <v/>
      </c>
      <c r="I49" s="20" t="str">
        <f t="shared" si="6"/>
        <v/>
      </c>
    </row>
    <row r="50" spans="2:9" x14ac:dyDescent="0.25">
      <c r="B50" s="53"/>
      <c r="C50" s="7" t="s">
        <v>9</v>
      </c>
      <c r="D50" s="8" t="s">
        <v>9</v>
      </c>
      <c r="E50" s="21"/>
      <c r="F50" s="34" t="str">
        <f>VLOOKUP(D50,SE!$A$1:$B$8,2,FALSE)</f>
        <v>-</v>
      </c>
      <c r="G50" s="19" t="str">
        <f t="shared" si="7"/>
        <v/>
      </c>
      <c r="H50" s="19" t="str">
        <f t="shared" si="5"/>
        <v/>
      </c>
      <c r="I50" s="20" t="str">
        <f t="shared" si="6"/>
        <v/>
      </c>
    </row>
    <row r="51" spans="2:9" ht="15.75" thickBot="1" x14ac:dyDescent="0.3">
      <c r="B51" s="53"/>
      <c r="C51" s="9" t="s">
        <v>9</v>
      </c>
      <c r="D51" s="10" t="s">
        <v>9</v>
      </c>
      <c r="E51" s="22"/>
      <c r="F51" s="13" t="str">
        <f>VLOOKUP(D51,SE!$A$1:$B$8,2,FALSE)</f>
        <v>-</v>
      </c>
      <c r="G51" s="23" t="str">
        <f t="shared" si="7"/>
        <v/>
      </c>
      <c r="H51" s="19" t="str">
        <f t="shared" si="5"/>
        <v/>
      </c>
      <c r="I51" s="24" t="str">
        <f t="shared" si="6"/>
        <v/>
      </c>
    </row>
    <row r="52" spans="2:9" ht="16.5" thickTop="1" thickBot="1" x14ac:dyDescent="0.3">
      <c r="B52" s="54"/>
      <c r="C52" s="6" t="s">
        <v>12</v>
      </c>
      <c r="D52" s="6" t="s">
        <v>14</v>
      </c>
      <c r="E52" s="49"/>
      <c r="F52" s="14"/>
      <c r="G52" s="25">
        <f>SUM(G32:G51)*0.4</f>
        <v>0</v>
      </c>
      <c r="H52" s="25">
        <f t="shared" ref="H52" si="8">G52*0.8</f>
        <v>0</v>
      </c>
      <c r="I52" s="26">
        <v>80</v>
      </c>
    </row>
    <row r="53" spans="2:9" ht="15.75" thickBot="1" x14ac:dyDescent="0.3">
      <c r="E53" s="27"/>
      <c r="F53" s="28" t="s">
        <v>7</v>
      </c>
      <c r="G53" s="29">
        <f t="shared" ref="G53" si="9">SUM(G32:G52)</f>
        <v>0</v>
      </c>
      <c r="H53" s="30">
        <f>SUM(H32:H52)</f>
        <v>0</v>
      </c>
      <c r="I53" s="31"/>
    </row>
    <row r="54" spans="2:9" x14ac:dyDescent="0.25">
      <c r="E54" s="27"/>
      <c r="F54" s="32"/>
      <c r="G54" s="33"/>
      <c r="H54" s="32"/>
      <c r="I54" s="32"/>
    </row>
    <row r="55" spans="2:9" x14ac:dyDescent="0.25">
      <c r="E55" s="15"/>
    </row>
    <row r="56" spans="2:9" x14ac:dyDescent="0.25">
      <c r="E56" s="15"/>
    </row>
    <row r="57" spans="2:9" x14ac:dyDescent="0.25">
      <c r="B57" s="35" t="s">
        <v>22</v>
      </c>
      <c r="C57" s="32"/>
      <c r="D57" s="32"/>
      <c r="E57" s="32"/>
    </row>
    <row r="58" spans="2:9" ht="45" x14ac:dyDescent="0.25">
      <c r="B58" s="36" t="s">
        <v>23</v>
      </c>
      <c r="C58" s="36" t="s">
        <v>33</v>
      </c>
      <c r="D58" s="36" t="s">
        <v>8</v>
      </c>
      <c r="E58" s="36" t="s">
        <v>24</v>
      </c>
    </row>
    <row r="59" spans="2:9" x14ac:dyDescent="0.25">
      <c r="B59" s="37">
        <f>SUM(G32:G51)+SUM(G7:G26)</f>
        <v>0</v>
      </c>
      <c r="C59" s="37">
        <f>G52+G27</f>
        <v>0</v>
      </c>
      <c r="D59" s="37">
        <f>G53+G28</f>
        <v>0</v>
      </c>
      <c r="E59" s="37">
        <f>H28+H53</f>
        <v>0</v>
      </c>
    </row>
    <row r="60" spans="2:9" x14ac:dyDescent="0.25">
      <c r="I60" s="48"/>
    </row>
  </sheetData>
  <sheetProtection algorithmName="SHA-512" hashValue="96ie08HZD8UHaUv7O9Q5blL6AT9AgI1l3JQ09GaZ4Pa+jq6fgJjej1Oy5Q2ry7WOhvNaNIds40R9GwYlhWFElQ==" saltValue="zgZk9wlgHv+HzbZTl0O5ZA==" spinCount="100000" sheet="1" objects="1" scenarios="1" selectLockedCells="1"/>
  <protectedRanges>
    <protectedRange sqref="E7:E26 E32:E51" name="Število ur"/>
    <protectedRange sqref="B7:B26 B32:B51" name="upravičenec"/>
  </protectedRanges>
  <mergeCells count="1">
    <mergeCell ref="B5:C5"/>
  </mergeCells>
  <dataValidations count="4">
    <dataValidation type="list" allowBlank="1" showInputMessage="1" showErrorMessage="1" sqref="C27 C52" xr:uid="{065B7A71-BC61-4EE1-AFE7-394FDBA31A57}">
      <mc:AlternateContent xmlns:x12ac="http://schemas.microsoft.com/office/spreadsheetml/2011/1/ac" xmlns:mc="http://schemas.openxmlformats.org/markup-compatibility/2006">
        <mc:Choice Requires="x12ac">
          <x12ac:list>"PRS - PREOSTALI STROŠKI, KI NISO STROŠKI OSEBJA (40 %)"</x12ac:list>
        </mc:Choice>
        <mc:Fallback>
          <formula1>"PRS - PREOSTALI STROŠKI, KI NISO STROŠKI OSEBJA (40 %)"</formula1>
        </mc:Fallback>
      </mc:AlternateContent>
    </dataValidation>
    <dataValidation type="list" allowBlank="1" showInputMessage="1" showErrorMessage="1" sqref="D7:D26 D32:D51" xr:uid="{AD16A998-E966-44A5-9587-67A2D90EF6A7}">
      <formula1>"IZBERI, Vodenje in koordinacija, Strokovna in tehnična pomoč, Izvajanje neindustrijske dejavnosti, Prostovoljsko delo - organizacisko, Prostovoljsko delo - vsebinsko, Prostovoljsko delo - drugo"</formula1>
    </dataValidation>
    <dataValidation type="list" allowBlank="1" showInputMessage="1" showErrorMessage="1" sqref="C7:C26 C32:C51" xr:uid="{47AC4481-3318-41B4-A4AF-B7E1D6FF874C}">
      <formula1>"IZBERI, NSO - NEPOSREDNI STROŠKI OSEBJA"</formula1>
    </dataValidation>
    <dataValidation type="list" allowBlank="1" showInputMessage="1" showErrorMessage="1" sqref="D27 D52" xr:uid="{B51FC91E-25B9-40A9-B3F7-FD160B8090AF}">
      <formula1>"Preostale projektne aktivnosti"</formula1>
    </dataValidation>
  </dataValidations>
  <pageMargins left="0.7" right="0.7" top="0.75" bottom="0.75" header="0.3" footer="0.3"/>
  <pageSetup paperSize="9" scale="56" fitToHeight="0" orientation="landscape" horizontalDpi="4294967293" verticalDpi="4294967293" r:id="rId1"/>
  <rowBreaks count="1" manualBreakCount="1">
    <brk id="29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DBCF37-5828-437A-B956-8FFE973E6538}">
  <sheetPr codeName="List2"/>
  <dimension ref="B1:I59"/>
  <sheetViews>
    <sheetView zoomScale="85" zoomScaleNormal="85" workbookViewId="0">
      <selection activeCell="C60" sqref="C60"/>
    </sheetView>
  </sheetViews>
  <sheetFormatPr defaultRowHeight="15" x14ac:dyDescent="0.25"/>
  <cols>
    <col min="1" max="1" width="4" customWidth="1"/>
    <col min="2" max="2" width="51.85546875" customWidth="1"/>
    <col min="3" max="3" width="55" customWidth="1"/>
    <col min="4" max="4" width="38.7109375" customWidth="1"/>
    <col min="5" max="5" width="18.85546875" customWidth="1"/>
    <col min="6" max="6" width="12.7109375" customWidth="1"/>
    <col min="7" max="7" width="15.85546875" style="1" customWidth="1"/>
    <col min="8" max="8" width="18.28515625" customWidth="1"/>
    <col min="9" max="9" width="16.5703125" customWidth="1"/>
  </cols>
  <sheetData>
    <row r="1" spans="2:9" ht="26.25" x14ac:dyDescent="0.4">
      <c r="B1" s="17" t="s">
        <v>18</v>
      </c>
    </row>
    <row r="5" spans="2:9" ht="15.75" customHeight="1" x14ac:dyDescent="0.3">
      <c r="B5" s="52" t="s">
        <v>28</v>
      </c>
      <c r="C5" s="51"/>
    </row>
    <row r="6" spans="2:9" ht="75" x14ac:dyDescent="0.25">
      <c r="B6" s="18" t="s">
        <v>26</v>
      </c>
      <c r="C6" s="39" t="s">
        <v>0</v>
      </c>
      <c r="D6" s="39" t="s">
        <v>3</v>
      </c>
      <c r="E6" s="40" t="s">
        <v>1</v>
      </c>
      <c r="F6" s="41" t="s">
        <v>2</v>
      </c>
      <c r="G6" s="42" t="s">
        <v>8</v>
      </c>
      <c r="H6" s="43" t="s">
        <v>17</v>
      </c>
      <c r="I6" s="43" t="s">
        <v>13</v>
      </c>
    </row>
    <row r="7" spans="2:9" x14ac:dyDescent="0.25">
      <c r="B7" s="53"/>
      <c r="C7" s="44" t="s">
        <v>9</v>
      </c>
      <c r="D7" s="44" t="s">
        <v>9</v>
      </c>
      <c r="E7" s="11"/>
      <c r="F7" s="45" t="str">
        <f>VLOOKUP(D7,SE!$A$1:$B$8,2,FALSE)</f>
        <v>-</v>
      </c>
      <c r="G7" s="46" t="str">
        <f>IF(E7="","",E7*F7)</f>
        <v/>
      </c>
      <c r="H7" s="46" t="str">
        <f>IF(E7="","",G7*I7/100)</f>
        <v/>
      </c>
      <c r="I7" s="47" t="str">
        <f>IF(E7="","",80)</f>
        <v/>
      </c>
    </row>
    <row r="8" spans="2:9" x14ac:dyDescent="0.25">
      <c r="B8" s="53"/>
      <c r="C8" s="44" t="s">
        <v>9</v>
      </c>
      <c r="D8" s="44" t="s">
        <v>9</v>
      </c>
      <c r="E8" s="11"/>
      <c r="F8" s="45" t="str">
        <f>VLOOKUP(D8,SE!$A$1:$B$8,2,FALSE)</f>
        <v>-</v>
      </c>
      <c r="G8" s="46" t="str">
        <f>IF(E8="","",E8*F8)</f>
        <v/>
      </c>
      <c r="H8" s="46" t="str">
        <f t="shared" ref="H8:H26" si="0">IF(E8="","",G8*I8/100)</f>
        <v/>
      </c>
      <c r="I8" s="47" t="str">
        <f t="shared" ref="I8:I26" si="1">IF(E8="","",80)</f>
        <v/>
      </c>
    </row>
    <row r="9" spans="2:9" x14ac:dyDescent="0.25">
      <c r="B9" s="53"/>
      <c r="C9" s="44" t="s">
        <v>9</v>
      </c>
      <c r="D9" s="44" t="s">
        <v>9</v>
      </c>
      <c r="E9" s="11"/>
      <c r="F9" s="45" t="str">
        <f>VLOOKUP(D9,SE!$A$1:$B$8,2,FALSE)</f>
        <v>-</v>
      </c>
      <c r="G9" s="46" t="str">
        <f t="shared" ref="G9:G26" si="2">IF(E9="","",E9*F9)</f>
        <v/>
      </c>
      <c r="H9" s="46" t="str">
        <f t="shared" si="0"/>
        <v/>
      </c>
      <c r="I9" s="47" t="str">
        <f t="shared" si="1"/>
        <v/>
      </c>
    </row>
    <row r="10" spans="2:9" x14ac:dyDescent="0.25">
      <c r="B10" s="53"/>
      <c r="C10" s="44" t="s">
        <v>9</v>
      </c>
      <c r="D10" s="44" t="s">
        <v>9</v>
      </c>
      <c r="E10" s="11"/>
      <c r="F10" s="45" t="str">
        <f>VLOOKUP(D10,SE!$A$1:$B$8,2,FALSE)</f>
        <v>-</v>
      </c>
      <c r="G10" s="46" t="str">
        <f t="shared" si="2"/>
        <v/>
      </c>
      <c r="H10" s="46" t="str">
        <f t="shared" si="0"/>
        <v/>
      </c>
      <c r="I10" s="47" t="str">
        <f t="shared" si="1"/>
        <v/>
      </c>
    </row>
    <row r="11" spans="2:9" x14ac:dyDescent="0.25">
      <c r="B11" s="53"/>
      <c r="C11" s="44" t="s">
        <v>9</v>
      </c>
      <c r="D11" s="44" t="s">
        <v>9</v>
      </c>
      <c r="E11" s="11"/>
      <c r="F11" s="45" t="str">
        <f>VLOOKUP(D11,SE!$A$1:$B$8,2,FALSE)</f>
        <v>-</v>
      </c>
      <c r="G11" s="46" t="str">
        <f t="shared" si="2"/>
        <v/>
      </c>
      <c r="H11" s="46" t="str">
        <f t="shared" si="0"/>
        <v/>
      </c>
      <c r="I11" s="47" t="str">
        <f t="shared" si="1"/>
        <v/>
      </c>
    </row>
    <row r="12" spans="2:9" x14ac:dyDescent="0.25">
      <c r="B12" s="53"/>
      <c r="C12" s="44" t="s">
        <v>9</v>
      </c>
      <c r="D12" s="44" t="s">
        <v>9</v>
      </c>
      <c r="E12" s="11"/>
      <c r="F12" s="45" t="str">
        <f>VLOOKUP(D12,SE!$A$1:$B$8,2,FALSE)</f>
        <v>-</v>
      </c>
      <c r="G12" s="46" t="str">
        <f t="shared" si="2"/>
        <v/>
      </c>
      <c r="H12" s="46" t="str">
        <f t="shared" si="0"/>
        <v/>
      </c>
      <c r="I12" s="47" t="str">
        <f t="shared" si="1"/>
        <v/>
      </c>
    </row>
    <row r="13" spans="2:9" x14ac:dyDescent="0.25">
      <c r="B13" s="53"/>
      <c r="C13" s="44" t="s">
        <v>9</v>
      </c>
      <c r="D13" s="44" t="s">
        <v>9</v>
      </c>
      <c r="E13" s="11"/>
      <c r="F13" s="45" t="str">
        <f>VLOOKUP(D13,SE!$A$1:$B$8,2,FALSE)</f>
        <v>-</v>
      </c>
      <c r="G13" s="46" t="str">
        <f t="shared" si="2"/>
        <v/>
      </c>
      <c r="H13" s="46" t="str">
        <f t="shared" si="0"/>
        <v/>
      </c>
      <c r="I13" s="47" t="str">
        <f t="shared" si="1"/>
        <v/>
      </c>
    </row>
    <row r="14" spans="2:9" x14ac:dyDescent="0.25">
      <c r="B14" s="53"/>
      <c r="C14" s="44" t="s">
        <v>9</v>
      </c>
      <c r="D14" s="44" t="s">
        <v>9</v>
      </c>
      <c r="E14" s="11"/>
      <c r="F14" s="45" t="str">
        <f>VLOOKUP(D14,SE!$A$1:$B$8,2,FALSE)</f>
        <v>-</v>
      </c>
      <c r="G14" s="46" t="str">
        <f t="shared" si="2"/>
        <v/>
      </c>
      <c r="H14" s="46" t="str">
        <f t="shared" si="0"/>
        <v/>
      </c>
      <c r="I14" s="47" t="str">
        <f t="shared" si="1"/>
        <v/>
      </c>
    </row>
    <row r="15" spans="2:9" x14ac:dyDescent="0.25">
      <c r="B15" s="53"/>
      <c r="C15" s="44" t="s">
        <v>9</v>
      </c>
      <c r="D15" s="44" t="s">
        <v>9</v>
      </c>
      <c r="E15" s="11"/>
      <c r="F15" s="45" t="str">
        <f>VLOOKUP(D15,SE!$A$1:$B$8,2,FALSE)</f>
        <v>-</v>
      </c>
      <c r="G15" s="46" t="str">
        <f t="shared" si="2"/>
        <v/>
      </c>
      <c r="H15" s="46" t="str">
        <f t="shared" si="0"/>
        <v/>
      </c>
      <c r="I15" s="47" t="str">
        <f t="shared" si="1"/>
        <v/>
      </c>
    </row>
    <row r="16" spans="2:9" x14ac:dyDescent="0.25">
      <c r="B16" s="53"/>
      <c r="C16" s="44" t="s">
        <v>9</v>
      </c>
      <c r="D16" s="44" t="s">
        <v>9</v>
      </c>
      <c r="E16" s="11"/>
      <c r="F16" s="45" t="str">
        <f>VLOOKUP(D16,SE!$A$1:$B$8,2,FALSE)</f>
        <v>-</v>
      </c>
      <c r="G16" s="46" t="str">
        <f t="shared" si="2"/>
        <v/>
      </c>
      <c r="H16" s="46" t="str">
        <f t="shared" si="0"/>
        <v/>
      </c>
      <c r="I16" s="47" t="str">
        <f t="shared" si="1"/>
        <v/>
      </c>
    </row>
    <row r="17" spans="2:9" x14ac:dyDescent="0.25">
      <c r="B17" s="53"/>
      <c r="C17" s="44" t="s">
        <v>9</v>
      </c>
      <c r="D17" s="44" t="s">
        <v>9</v>
      </c>
      <c r="E17" s="11"/>
      <c r="F17" s="45" t="str">
        <f>VLOOKUP(D17,SE!$A$1:$B$8,2,FALSE)</f>
        <v>-</v>
      </c>
      <c r="G17" s="46" t="str">
        <f t="shared" si="2"/>
        <v/>
      </c>
      <c r="H17" s="46" t="str">
        <f t="shared" si="0"/>
        <v/>
      </c>
      <c r="I17" s="47" t="str">
        <f t="shared" si="1"/>
        <v/>
      </c>
    </row>
    <row r="18" spans="2:9" x14ac:dyDescent="0.25">
      <c r="B18" s="53"/>
      <c r="C18" s="44" t="s">
        <v>9</v>
      </c>
      <c r="D18" s="44" t="s">
        <v>9</v>
      </c>
      <c r="E18" s="11"/>
      <c r="F18" s="45" t="str">
        <f>VLOOKUP(D18,SE!$A$1:$B$8,2,FALSE)</f>
        <v>-</v>
      </c>
      <c r="G18" s="46" t="str">
        <f t="shared" si="2"/>
        <v/>
      </c>
      <c r="H18" s="46" t="str">
        <f t="shared" si="0"/>
        <v/>
      </c>
      <c r="I18" s="47" t="str">
        <f t="shared" si="1"/>
        <v/>
      </c>
    </row>
    <row r="19" spans="2:9" x14ac:dyDescent="0.25">
      <c r="B19" s="53"/>
      <c r="C19" s="44" t="s">
        <v>9</v>
      </c>
      <c r="D19" s="44" t="s">
        <v>9</v>
      </c>
      <c r="E19" s="11"/>
      <c r="F19" s="45" t="str">
        <f>VLOOKUP(D19,SE!$A$1:$B$8,2,FALSE)</f>
        <v>-</v>
      </c>
      <c r="G19" s="46" t="str">
        <f t="shared" si="2"/>
        <v/>
      </c>
      <c r="H19" s="46" t="str">
        <f t="shared" si="0"/>
        <v/>
      </c>
      <c r="I19" s="47" t="str">
        <f t="shared" si="1"/>
        <v/>
      </c>
    </row>
    <row r="20" spans="2:9" x14ac:dyDescent="0.25">
      <c r="B20" s="53"/>
      <c r="C20" s="44" t="s">
        <v>9</v>
      </c>
      <c r="D20" s="44" t="s">
        <v>9</v>
      </c>
      <c r="E20" s="11"/>
      <c r="F20" s="45" t="str">
        <f>VLOOKUP(D20,SE!$A$1:$B$8,2,FALSE)</f>
        <v>-</v>
      </c>
      <c r="G20" s="46" t="str">
        <f t="shared" si="2"/>
        <v/>
      </c>
      <c r="H20" s="46" t="str">
        <f t="shared" si="0"/>
        <v/>
      </c>
      <c r="I20" s="47" t="str">
        <f t="shared" si="1"/>
        <v/>
      </c>
    </row>
    <row r="21" spans="2:9" x14ac:dyDescent="0.25">
      <c r="B21" s="53"/>
      <c r="C21" s="44" t="s">
        <v>9</v>
      </c>
      <c r="D21" s="44" t="s">
        <v>9</v>
      </c>
      <c r="E21" s="11"/>
      <c r="F21" s="45" t="str">
        <f>VLOOKUP(D21,SE!$A$1:$B$8,2,FALSE)</f>
        <v>-</v>
      </c>
      <c r="G21" s="46" t="str">
        <f t="shared" si="2"/>
        <v/>
      </c>
      <c r="H21" s="46" t="str">
        <f t="shared" si="0"/>
        <v/>
      </c>
      <c r="I21" s="47" t="str">
        <f t="shared" si="1"/>
        <v/>
      </c>
    </row>
    <row r="22" spans="2:9" x14ac:dyDescent="0.25">
      <c r="B22" s="53"/>
      <c r="C22" s="44" t="s">
        <v>9</v>
      </c>
      <c r="D22" s="44" t="s">
        <v>9</v>
      </c>
      <c r="E22" s="11"/>
      <c r="F22" s="45" t="str">
        <f>VLOOKUP(D22,SE!$A$1:$B$8,2,FALSE)</f>
        <v>-</v>
      </c>
      <c r="G22" s="46" t="str">
        <f t="shared" si="2"/>
        <v/>
      </c>
      <c r="H22" s="46" t="str">
        <f t="shared" si="0"/>
        <v/>
      </c>
      <c r="I22" s="47" t="str">
        <f t="shared" si="1"/>
        <v/>
      </c>
    </row>
    <row r="23" spans="2:9" x14ac:dyDescent="0.25">
      <c r="B23" s="53"/>
      <c r="C23" s="44" t="s">
        <v>9</v>
      </c>
      <c r="D23" s="44" t="s">
        <v>9</v>
      </c>
      <c r="E23" s="11"/>
      <c r="F23" s="45" t="str">
        <f>VLOOKUP(D23,SE!$A$1:$B$8,2,FALSE)</f>
        <v>-</v>
      </c>
      <c r="G23" s="46" t="str">
        <f t="shared" si="2"/>
        <v/>
      </c>
      <c r="H23" s="46" t="str">
        <f t="shared" si="0"/>
        <v/>
      </c>
      <c r="I23" s="47" t="str">
        <f t="shared" si="1"/>
        <v/>
      </c>
    </row>
    <row r="24" spans="2:9" x14ac:dyDescent="0.25">
      <c r="B24" s="53"/>
      <c r="C24" s="44" t="s">
        <v>9</v>
      </c>
      <c r="D24" s="44" t="s">
        <v>9</v>
      </c>
      <c r="E24" s="11"/>
      <c r="F24" s="45" t="str">
        <f>VLOOKUP(D24,SE!$A$1:$B$8,2,FALSE)</f>
        <v>-</v>
      </c>
      <c r="G24" s="46" t="str">
        <f t="shared" si="2"/>
        <v/>
      </c>
      <c r="H24" s="46" t="str">
        <f t="shared" si="0"/>
        <v/>
      </c>
      <c r="I24" s="47" t="str">
        <f t="shared" si="1"/>
        <v/>
      </c>
    </row>
    <row r="25" spans="2:9" x14ac:dyDescent="0.25">
      <c r="B25" s="53"/>
      <c r="C25" s="44" t="s">
        <v>9</v>
      </c>
      <c r="D25" s="44" t="s">
        <v>9</v>
      </c>
      <c r="E25" s="11"/>
      <c r="F25" s="45" t="str">
        <f>VLOOKUP(D25,SE!$A$1:$B$8,2,FALSE)</f>
        <v>-</v>
      </c>
      <c r="G25" s="46" t="str">
        <f t="shared" si="2"/>
        <v/>
      </c>
      <c r="H25" s="46" t="str">
        <f t="shared" si="0"/>
        <v/>
      </c>
      <c r="I25" s="47" t="str">
        <f t="shared" si="1"/>
        <v/>
      </c>
    </row>
    <row r="26" spans="2:9" ht="15.75" thickBot="1" x14ac:dyDescent="0.3">
      <c r="B26" s="53"/>
      <c r="C26" s="9" t="s">
        <v>9</v>
      </c>
      <c r="D26" s="10" t="s">
        <v>9</v>
      </c>
      <c r="E26" s="12"/>
      <c r="F26" s="13" t="str">
        <f>VLOOKUP(D26,SE!$A$1:$B$8,2,FALSE)</f>
        <v>-</v>
      </c>
      <c r="G26" s="23" t="str">
        <f t="shared" si="2"/>
        <v/>
      </c>
      <c r="H26" s="19" t="str">
        <f t="shared" si="0"/>
        <v/>
      </c>
      <c r="I26" s="24" t="str">
        <f t="shared" si="1"/>
        <v/>
      </c>
    </row>
    <row r="27" spans="2:9" ht="16.5" thickTop="1" thickBot="1" x14ac:dyDescent="0.3">
      <c r="B27" s="54"/>
      <c r="C27" s="6" t="s">
        <v>12</v>
      </c>
      <c r="D27" s="6" t="s">
        <v>14</v>
      </c>
      <c r="E27" s="49"/>
      <c r="F27" s="14"/>
      <c r="G27" s="25">
        <f>SUM(G7:G26)*0.4</f>
        <v>0</v>
      </c>
      <c r="H27" s="25">
        <f t="shared" ref="H27" si="3">G27*0.8</f>
        <v>0</v>
      </c>
      <c r="I27" s="26">
        <v>80</v>
      </c>
    </row>
    <row r="28" spans="2:9" ht="15.75" thickBot="1" x14ac:dyDescent="0.3">
      <c r="B28" s="54"/>
      <c r="E28" s="15"/>
      <c r="F28" s="16" t="s">
        <v>7</v>
      </c>
      <c r="G28" s="29">
        <f t="shared" ref="G28" si="4">SUM(G7:G27)</f>
        <v>0</v>
      </c>
      <c r="H28" s="30">
        <f>SUM(H7:H27)</f>
        <v>0</v>
      </c>
      <c r="I28" s="31"/>
    </row>
    <row r="29" spans="2:9" x14ac:dyDescent="0.25">
      <c r="B29" s="54"/>
      <c r="E29" s="15"/>
    </row>
    <row r="30" spans="2:9" x14ac:dyDescent="0.25">
      <c r="B30" s="54"/>
      <c r="D30" s="1"/>
      <c r="E30" s="15"/>
    </row>
    <row r="31" spans="2:9" ht="75" x14ac:dyDescent="0.25">
      <c r="B31" s="18" t="s">
        <v>27</v>
      </c>
      <c r="C31" s="39" t="s">
        <v>0</v>
      </c>
      <c r="D31" s="39" t="s">
        <v>3</v>
      </c>
      <c r="E31" s="40" t="s">
        <v>1</v>
      </c>
      <c r="F31" s="41" t="s">
        <v>2</v>
      </c>
      <c r="G31" s="42" t="s">
        <v>8</v>
      </c>
      <c r="H31" s="43" t="s">
        <v>17</v>
      </c>
      <c r="I31" s="43" t="s">
        <v>13</v>
      </c>
    </row>
    <row r="32" spans="2:9" x14ac:dyDescent="0.25">
      <c r="B32" s="53"/>
      <c r="C32" s="44" t="s">
        <v>9</v>
      </c>
      <c r="D32" s="44" t="s">
        <v>9</v>
      </c>
      <c r="E32" s="21"/>
      <c r="F32" s="45" t="str">
        <f>VLOOKUP(D32,SE!$A$1:$B$8,2,FALSE)</f>
        <v>-</v>
      </c>
      <c r="G32" s="46" t="str">
        <f>IF(E32="","",E32*F32)</f>
        <v/>
      </c>
      <c r="H32" s="46" t="str">
        <f>IF(E32="","",G32*I32/100)</f>
        <v/>
      </c>
      <c r="I32" s="47" t="str">
        <f>IF(E32="","",80)</f>
        <v/>
      </c>
    </row>
    <row r="33" spans="2:9" x14ac:dyDescent="0.25">
      <c r="B33" s="53"/>
      <c r="C33" s="44" t="s">
        <v>9</v>
      </c>
      <c r="D33" s="44" t="s">
        <v>9</v>
      </c>
      <c r="E33" s="21"/>
      <c r="F33" s="45" t="str">
        <f>VLOOKUP(D33,SE!$A$1:$B$8,2,FALSE)</f>
        <v>-</v>
      </c>
      <c r="G33" s="46" t="str">
        <f>IF(E33="","",E33*F33)</f>
        <v/>
      </c>
      <c r="H33" s="46" t="str">
        <f t="shared" ref="H33:H51" si="5">IF(E33="","",G33*I33/100)</f>
        <v/>
      </c>
      <c r="I33" s="47" t="str">
        <f t="shared" ref="I33:I51" si="6">IF(E33="","",80)</f>
        <v/>
      </c>
    </row>
    <row r="34" spans="2:9" x14ac:dyDescent="0.25">
      <c r="B34" s="53"/>
      <c r="C34" s="44" t="s">
        <v>9</v>
      </c>
      <c r="D34" s="44" t="s">
        <v>9</v>
      </c>
      <c r="E34" s="21"/>
      <c r="F34" s="45" t="str">
        <f>VLOOKUP(D34,SE!$A$1:$B$8,2,FALSE)</f>
        <v>-</v>
      </c>
      <c r="G34" s="46" t="str">
        <f t="shared" ref="G34:G51" si="7">IF(E34="","",E34*F34)</f>
        <v/>
      </c>
      <c r="H34" s="46" t="str">
        <f t="shared" si="5"/>
        <v/>
      </c>
      <c r="I34" s="47" t="str">
        <f t="shared" si="6"/>
        <v/>
      </c>
    </row>
    <row r="35" spans="2:9" x14ac:dyDescent="0.25">
      <c r="B35" s="53"/>
      <c r="C35" s="44" t="s">
        <v>9</v>
      </c>
      <c r="D35" s="44" t="s">
        <v>9</v>
      </c>
      <c r="E35" s="21"/>
      <c r="F35" s="45" t="str">
        <f>VLOOKUP(D35,SE!$A$1:$B$8,2,FALSE)</f>
        <v>-</v>
      </c>
      <c r="G35" s="46" t="str">
        <f t="shared" si="7"/>
        <v/>
      </c>
      <c r="H35" s="46" t="str">
        <f t="shared" si="5"/>
        <v/>
      </c>
      <c r="I35" s="47" t="str">
        <f t="shared" si="6"/>
        <v/>
      </c>
    </row>
    <row r="36" spans="2:9" x14ac:dyDescent="0.25">
      <c r="B36" s="53"/>
      <c r="C36" s="44" t="s">
        <v>9</v>
      </c>
      <c r="D36" s="44" t="s">
        <v>9</v>
      </c>
      <c r="E36" s="21"/>
      <c r="F36" s="45" t="str">
        <f>VLOOKUP(D36,SE!$A$1:$B$8,2,FALSE)</f>
        <v>-</v>
      </c>
      <c r="G36" s="46" t="str">
        <f t="shared" si="7"/>
        <v/>
      </c>
      <c r="H36" s="46" t="str">
        <f t="shared" si="5"/>
        <v/>
      </c>
      <c r="I36" s="47" t="str">
        <f t="shared" si="6"/>
        <v/>
      </c>
    </row>
    <row r="37" spans="2:9" x14ac:dyDescent="0.25">
      <c r="B37" s="53"/>
      <c r="C37" s="7" t="s">
        <v>9</v>
      </c>
      <c r="D37" s="8" t="s">
        <v>9</v>
      </c>
      <c r="E37" s="21"/>
      <c r="F37" s="34" t="str">
        <f>VLOOKUP(D37,SE!$A$1:$B$8,2,FALSE)</f>
        <v>-</v>
      </c>
      <c r="G37" s="19" t="str">
        <f t="shared" si="7"/>
        <v/>
      </c>
      <c r="H37" s="19" t="str">
        <f t="shared" si="5"/>
        <v/>
      </c>
      <c r="I37" s="20" t="str">
        <f t="shared" si="6"/>
        <v/>
      </c>
    </row>
    <row r="38" spans="2:9" x14ac:dyDescent="0.25">
      <c r="B38" s="53"/>
      <c r="C38" s="7" t="s">
        <v>9</v>
      </c>
      <c r="D38" s="8" t="s">
        <v>9</v>
      </c>
      <c r="E38" s="21"/>
      <c r="F38" s="34" t="str">
        <f>VLOOKUP(D38,SE!$A$1:$B$8,2,FALSE)</f>
        <v>-</v>
      </c>
      <c r="G38" s="19" t="str">
        <f t="shared" si="7"/>
        <v/>
      </c>
      <c r="H38" s="19" t="str">
        <f t="shared" si="5"/>
        <v/>
      </c>
      <c r="I38" s="20" t="str">
        <f t="shared" si="6"/>
        <v/>
      </c>
    </row>
    <row r="39" spans="2:9" x14ac:dyDescent="0.25">
      <c r="B39" s="53"/>
      <c r="C39" s="7" t="s">
        <v>9</v>
      </c>
      <c r="D39" s="8" t="s">
        <v>9</v>
      </c>
      <c r="E39" s="21"/>
      <c r="F39" s="34" t="str">
        <f>VLOOKUP(D39,SE!$A$1:$B$8,2,FALSE)</f>
        <v>-</v>
      </c>
      <c r="G39" s="19" t="str">
        <f t="shared" si="7"/>
        <v/>
      </c>
      <c r="H39" s="19" t="str">
        <f t="shared" si="5"/>
        <v/>
      </c>
      <c r="I39" s="20" t="str">
        <f t="shared" si="6"/>
        <v/>
      </c>
    </row>
    <row r="40" spans="2:9" x14ac:dyDescent="0.25">
      <c r="B40" s="53"/>
      <c r="C40" s="7" t="s">
        <v>9</v>
      </c>
      <c r="D40" s="8" t="s">
        <v>9</v>
      </c>
      <c r="E40" s="21"/>
      <c r="F40" s="34" t="str">
        <f>VLOOKUP(D40,SE!$A$1:$B$8,2,FALSE)</f>
        <v>-</v>
      </c>
      <c r="G40" s="19" t="str">
        <f t="shared" si="7"/>
        <v/>
      </c>
      <c r="H40" s="19" t="str">
        <f t="shared" si="5"/>
        <v/>
      </c>
      <c r="I40" s="20" t="str">
        <f t="shared" si="6"/>
        <v/>
      </c>
    </row>
    <row r="41" spans="2:9" x14ac:dyDescent="0.25">
      <c r="B41" s="53"/>
      <c r="C41" s="7" t="s">
        <v>9</v>
      </c>
      <c r="D41" s="8" t="s">
        <v>9</v>
      </c>
      <c r="E41" s="21"/>
      <c r="F41" s="34" t="str">
        <f>VLOOKUP(D41,SE!$A$1:$B$8,2,FALSE)</f>
        <v>-</v>
      </c>
      <c r="G41" s="19" t="str">
        <f t="shared" si="7"/>
        <v/>
      </c>
      <c r="H41" s="19" t="str">
        <f t="shared" si="5"/>
        <v/>
      </c>
      <c r="I41" s="20" t="str">
        <f t="shared" si="6"/>
        <v/>
      </c>
    </row>
    <row r="42" spans="2:9" x14ac:dyDescent="0.25">
      <c r="B42" s="53"/>
      <c r="C42" s="7" t="s">
        <v>9</v>
      </c>
      <c r="D42" s="8" t="s">
        <v>9</v>
      </c>
      <c r="E42" s="21"/>
      <c r="F42" s="34" t="str">
        <f>VLOOKUP(D42,SE!$A$1:$B$8,2,FALSE)</f>
        <v>-</v>
      </c>
      <c r="G42" s="19" t="str">
        <f t="shared" si="7"/>
        <v/>
      </c>
      <c r="H42" s="19" t="str">
        <f t="shared" si="5"/>
        <v/>
      </c>
      <c r="I42" s="20" t="str">
        <f t="shared" si="6"/>
        <v/>
      </c>
    </row>
    <row r="43" spans="2:9" x14ac:dyDescent="0.25">
      <c r="B43" s="53"/>
      <c r="C43" s="7" t="s">
        <v>9</v>
      </c>
      <c r="D43" s="8" t="s">
        <v>9</v>
      </c>
      <c r="E43" s="21"/>
      <c r="F43" s="34" t="str">
        <f>VLOOKUP(D43,SE!$A$1:$B$8,2,FALSE)</f>
        <v>-</v>
      </c>
      <c r="G43" s="19" t="str">
        <f t="shared" si="7"/>
        <v/>
      </c>
      <c r="H43" s="19" t="str">
        <f t="shared" si="5"/>
        <v/>
      </c>
      <c r="I43" s="20" t="str">
        <f t="shared" si="6"/>
        <v/>
      </c>
    </row>
    <row r="44" spans="2:9" x14ac:dyDescent="0.25">
      <c r="B44" s="53"/>
      <c r="C44" s="7" t="s">
        <v>9</v>
      </c>
      <c r="D44" s="8" t="s">
        <v>9</v>
      </c>
      <c r="E44" s="21"/>
      <c r="F44" s="34" t="str">
        <f>VLOOKUP(D44,SE!$A$1:$B$8,2,FALSE)</f>
        <v>-</v>
      </c>
      <c r="G44" s="19" t="str">
        <f t="shared" si="7"/>
        <v/>
      </c>
      <c r="H44" s="19" t="str">
        <f t="shared" si="5"/>
        <v/>
      </c>
      <c r="I44" s="20" t="str">
        <f t="shared" si="6"/>
        <v/>
      </c>
    </row>
    <row r="45" spans="2:9" x14ac:dyDescent="0.25">
      <c r="B45" s="53"/>
      <c r="C45" s="7" t="s">
        <v>9</v>
      </c>
      <c r="D45" s="8" t="s">
        <v>9</v>
      </c>
      <c r="E45" s="21"/>
      <c r="F45" s="34" t="str">
        <f>VLOOKUP(D45,SE!$A$1:$B$8,2,FALSE)</f>
        <v>-</v>
      </c>
      <c r="G45" s="19" t="str">
        <f t="shared" si="7"/>
        <v/>
      </c>
      <c r="H45" s="19" t="str">
        <f t="shared" si="5"/>
        <v/>
      </c>
      <c r="I45" s="20" t="str">
        <f t="shared" si="6"/>
        <v/>
      </c>
    </row>
    <row r="46" spans="2:9" x14ac:dyDescent="0.25">
      <c r="B46" s="53"/>
      <c r="C46" s="7" t="s">
        <v>9</v>
      </c>
      <c r="D46" s="8" t="s">
        <v>9</v>
      </c>
      <c r="E46" s="21"/>
      <c r="F46" s="34" t="str">
        <f>VLOOKUP(D46,SE!$A$1:$B$8,2,FALSE)</f>
        <v>-</v>
      </c>
      <c r="G46" s="19" t="str">
        <f t="shared" si="7"/>
        <v/>
      </c>
      <c r="H46" s="19" t="str">
        <f t="shared" si="5"/>
        <v/>
      </c>
      <c r="I46" s="20" t="str">
        <f t="shared" si="6"/>
        <v/>
      </c>
    </row>
    <row r="47" spans="2:9" x14ac:dyDescent="0.25">
      <c r="B47" s="53"/>
      <c r="C47" s="7" t="s">
        <v>9</v>
      </c>
      <c r="D47" s="8" t="s">
        <v>9</v>
      </c>
      <c r="E47" s="21"/>
      <c r="F47" s="34" t="str">
        <f>VLOOKUP(D47,SE!$A$1:$B$8,2,FALSE)</f>
        <v>-</v>
      </c>
      <c r="G47" s="19" t="str">
        <f t="shared" si="7"/>
        <v/>
      </c>
      <c r="H47" s="19" t="str">
        <f t="shared" si="5"/>
        <v/>
      </c>
      <c r="I47" s="20" t="str">
        <f t="shared" si="6"/>
        <v/>
      </c>
    </row>
    <row r="48" spans="2:9" x14ac:dyDescent="0.25">
      <c r="B48" s="53"/>
      <c r="C48" s="7" t="s">
        <v>9</v>
      </c>
      <c r="D48" s="8" t="s">
        <v>9</v>
      </c>
      <c r="E48" s="21"/>
      <c r="F48" s="34" t="str">
        <f>VLOOKUP(D48,SE!$A$1:$B$8,2,FALSE)</f>
        <v>-</v>
      </c>
      <c r="G48" s="19" t="str">
        <f t="shared" si="7"/>
        <v/>
      </c>
      <c r="H48" s="19" t="str">
        <f t="shared" si="5"/>
        <v/>
      </c>
      <c r="I48" s="20" t="str">
        <f t="shared" si="6"/>
        <v/>
      </c>
    </row>
    <row r="49" spans="2:9" x14ac:dyDescent="0.25">
      <c r="B49" s="53"/>
      <c r="C49" s="7" t="s">
        <v>9</v>
      </c>
      <c r="D49" s="8" t="s">
        <v>9</v>
      </c>
      <c r="E49" s="21"/>
      <c r="F49" s="34" t="str">
        <f>VLOOKUP(D49,SE!$A$1:$B$8,2,FALSE)</f>
        <v>-</v>
      </c>
      <c r="G49" s="19" t="str">
        <f t="shared" si="7"/>
        <v/>
      </c>
      <c r="H49" s="19" t="str">
        <f t="shared" si="5"/>
        <v/>
      </c>
      <c r="I49" s="20" t="str">
        <f t="shared" si="6"/>
        <v/>
      </c>
    </row>
    <row r="50" spans="2:9" x14ac:dyDescent="0.25">
      <c r="B50" s="53"/>
      <c r="C50" s="7" t="s">
        <v>9</v>
      </c>
      <c r="D50" s="8" t="s">
        <v>9</v>
      </c>
      <c r="E50" s="21"/>
      <c r="F50" s="34" t="str">
        <f>VLOOKUP(D50,SE!$A$1:$B$8,2,FALSE)</f>
        <v>-</v>
      </c>
      <c r="G50" s="19" t="str">
        <f t="shared" si="7"/>
        <v/>
      </c>
      <c r="H50" s="19" t="str">
        <f t="shared" si="5"/>
        <v/>
      </c>
      <c r="I50" s="20" t="str">
        <f t="shared" si="6"/>
        <v/>
      </c>
    </row>
    <row r="51" spans="2:9" ht="15.75" thickBot="1" x14ac:dyDescent="0.3">
      <c r="B51" s="53"/>
      <c r="C51" s="9" t="s">
        <v>9</v>
      </c>
      <c r="D51" s="10" t="s">
        <v>9</v>
      </c>
      <c r="E51" s="22"/>
      <c r="F51" s="13" t="str">
        <f>VLOOKUP(D51,SE!$A$1:$B$8,2,FALSE)</f>
        <v>-</v>
      </c>
      <c r="G51" s="23" t="str">
        <f t="shared" si="7"/>
        <v/>
      </c>
      <c r="H51" s="19" t="str">
        <f t="shared" si="5"/>
        <v/>
      </c>
      <c r="I51" s="24" t="str">
        <f t="shared" si="6"/>
        <v/>
      </c>
    </row>
    <row r="52" spans="2:9" ht="16.5" thickTop="1" thickBot="1" x14ac:dyDescent="0.3">
      <c r="B52" s="54"/>
      <c r="C52" s="6" t="s">
        <v>12</v>
      </c>
      <c r="D52" s="6" t="s">
        <v>14</v>
      </c>
      <c r="E52" s="49"/>
      <c r="F52" s="14"/>
      <c r="G52" s="25">
        <f>SUM(G32:G51)*0.4</f>
        <v>0</v>
      </c>
      <c r="H52" s="25">
        <f t="shared" ref="H52" si="8">G52*0.8</f>
        <v>0</v>
      </c>
      <c r="I52" s="26">
        <v>80</v>
      </c>
    </row>
    <row r="53" spans="2:9" ht="15.75" thickBot="1" x14ac:dyDescent="0.3">
      <c r="E53" s="27"/>
      <c r="F53" s="28" t="s">
        <v>7</v>
      </c>
      <c r="G53" s="29">
        <f t="shared" ref="G53" si="9">SUM(G32:G52)</f>
        <v>0</v>
      </c>
      <c r="H53" s="30">
        <f>SUM(H32:H52)</f>
        <v>0</v>
      </c>
      <c r="I53" s="31"/>
    </row>
    <row r="54" spans="2:9" x14ac:dyDescent="0.25">
      <c r="E54" s="27"/>
      <c r="F54" s="32"/>
      <c r="G54" s="33"/>
      <c r="H54" s="32"/>
      <c r="I54" s="32"/>
    </row>
    <row r="55" spans="2:9" x14ac:dyDescent="0.25">
      <c r="E55" s="15"/>
    </row>
    <row r="56" spans="2:9" x14ac:dyDescent="0.25">
      <c r="E56" s="15"/>
    </row>
    <row r="57" spans="2:9" x14ac:dyDescent="0.25">
      <c r="B57" s="35" t="s">
        <v>25</v>
      </c>
      <c r="C57" s="32"/>
      <c r="D57" s="32"/>
      <c r="E57" s="32"/>
    </row>
    <row r="58" spans="2:9" ht="45" x14ac:dyDescent="0.25">
      <c r="B58" s="36" t="s">
        <v>23</v>
      </c>
      <c r="C58" s="36" t="s">
        <v>33</v>
      </c>
      <c r="D58" s="36" t="s">
        <v>8</v>
      </c>
      <c r="E58" s="36" t="s">
        <v>24</v>
      </c>
    </row>
    <row r="59" spans="2:9" x14ac:dyDescent="0.25">
      <c r="B59" s="37">
        <f>SUM(G32:G51)+SUM(G7:G26)</f>
        <v>0</v>
      </c>
      <c r="C59" s="37">
        <f>G52+G27</f>
        <v>0</v>
      </c>
      <c r="D59" s="37">
        <f>G53+G28</f>
        <v>0</v>
      </c>
      <c r="E59" s="37">
        <f>H28+H53</f>
        <v>0</v>
      </c>
    </row>
  </sheetData>
  <sheetProtection algorithmName="SHA-512" hashValue="Pm/SrqToKVP8OVDjWxOOt2vMYcjHZdAD0Ec5TmrMV2FhmOSwKVTvfeq92+vlSGdsbxvM4a01Dp0nQwt1/R3esA==" saltValue="vPQ2gXcp+M2tg9Atk2CBNQ==" spinCount="100000" sheet="1" objects="1" scenarios="1"/>
  <protectedRanges>
    <protectedRange sqref="E7:E26 E32:E51" name="Število ur"/>
    <protectedRange sqref="B7:B26 B32:B51" name="upravičenec"/>
  </protectedRanges>
  <mergeCells count="1">
    <mergeCell ref="B5:C5"/>
  </mergeCells>
  <dataValidations count="4">
    <dataValidation type="list" allowBlank="1" showInputMessage="1" showErrorMessage="1" sqref="D27 D52" xr:uid="{BB12025A-DADB-4C6D-BBFF-1AA936238B23}">
      <formula1>"Preostale projektne aktivnosti"</formula1>
    </dataValidation>
    <dataValidation type="list" allowBlank="1" showInputMessage="1" showErrorMessage="1" sqref="C7:C26 C32:C51" xr:uid="{85B483B0-C70A-4C2C-9CE9-EC032699B803}">
      <formula1>"IZBERI, NSO - NEPOSREDNI STROŠKI OSEBJA"</formula1>
    </dataValidation>
    <dataValidation type="list" allowBlank="1" showInputMessage="1" showErrorMessage="1" sqref="D7:D26 D32:D51" xr:uid="{FD84294B-ADBF-418D-84E4-92E4FAE05C86}">
      <formula1>"IZBERI, Vodenje in koordinacija, Strokovna in tehnična pomoč, Izvajanje neindustrijske dejavnosti, Prostovoljsko delo - organizacisko, Prostovoljsko delo - vsebinsko, Prostovoljsko delo - drugo"</formula1>
    </dataValidation>
    <dataValidation type="list" allowBlank="1" showInputMessage="1" showErrorMessage="1" sqref="C27 C52" xr:uid="{6E79D564-83C0-4F25-8F23-655FB4EE5827}">
      <mc:AlternateContent xmlns:x12ac="http://schemas.microsoft.com/office/spreadsheetml/2011/1/ac" xmlns:mc="http://schemas.openxmlformats.org/markup-compatibility/2006">
        <mc:Choice Requires="x12ac">
          <x12ac:list>"PRS - PREOSTALI STROŠKI, KI NISO STROŠKI OSEBJA (40 %)"</x12ac:list>
        </mc:Choice>
        <mc:Fallback>
          <formula1>"PRS - PREOSTALI STROŠKI, KI NISO STROŠKI OSEBJA (40 %)"</formula1>
        </mc:Fallback>
      </mc:AlternateContent>
    </dataValidation>
  </dataValidations>
  <pageMargins left="0.7" right="0.7" top="0.75" bottom="0.75" header="0.3" footer="0.3"/>
  <pageSetup paperSize="9" scale="36" orientation="portrait" r:id="rId1"/>
  <rowBreaks count="1" manualBreakCount="1">
    <brk id="29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738936-ADBC-475B-A684-7EF992862917}">
  <sheetPr codeName="List3"/>
  <dimension ref="B1:I59"/>
  <sheetViews>
    <sheetView zoomScale="85" zoomScaleNormal="85" workbookViewId="0">
      <selection activeCell="C63" sqref="C63"/>
    </sheetView>
  </sheetViews>
  <sheetFormatPr defaultRowHeight="15" x14ac:dyDescent="0.25"/>
  <cols>
    <col min="1" max="1" width="4" customWidth="1"/>
    <col min="2" max="2" width="51.85546875" customWidth="1"/>
    <col min="3" max="3" width="55" customWidth="1"/>
    <col min="4" max="4" width="38.7109375" customWidth="1"/>
    <col min="5" max="5" width="18.85546875" customWidth="1"/>
    <col min="6" max="6" width="12.7109375" customWidth="1"/>
    <col min="7" max="7" width="15.85546875" style="1" customWidth="1"/>
    <col min="8" max="8" width="18.28515625" customWidth="1"/>
    <col min="9" max="9" width="16.5703125" customWidth="1"/>
  </cols>
  <sheetData>
    <row r="1" spans="2:9" ht="26.25" x14ac:dyDescent="0.4">
      <c r="B1" s="17" t="s">
        <v>18</v>
      </c>
    </row>
    <row r="5" spans="2:9" ht="15.75" customHeight="1" x14ac:dyDescent="0.3">
      <c r="B5" s="52" t="s">
        <v>28</v>
      </c>
      <c r="C5" s="51"/>
    </row>
    <row r="6" spans="2:9" ht="75" x14ac:dyDescent="0.25">
      <c r="B6" s="18" t="s">
        <v>26</v>
      </c>
      <c r="C6" s="39" t="s">
        <v>0</v>
      </c>
      <c r="D6" s="39" t="s">
        <v>3</v>
      </c>
      <c r="E6" s="40" t="s">
        <v>1</v>
      </c>
      <c r="F6" s="41" t="s">
        <v>2</v>
      </c>
      <c r="G6" s="42" t="s">
        <v>8</v>
      </c>
      <c r="H6" s="43" t="s">
        <v>17</v>
      </c>
      <c r="I6" s="43" t="s">
        <v>13</v>
      </c>
    </row>
    <row r="7" spans="2:9" x14ac:dyDescent="0.25">
      <c r="B7" s="53"/>
      <c r="C7" s="44" t="s">
        <v>9</v>
      </c>
      <c r="D7" s="44" t="s">
        <v>9</v>
      </c>
      <c r="E7" s="11"/>
      <c r="F7" s="45" t="str">
        <f>VLOOKUP(D7,SE!$A$1:$B$8,2,FALSE)</f>
        <v>-</v>
      </c>
      <c r="G7" s="46" t="str">
        <f>IF(E7="","",E7*F7)</f>
        <v/>
      </c>
      <c r="H7" s="46" t="str">
        <f>IF(E7="","",G7*I7/100)</f>
        <v/>
      </c>
      <c r="I7" s="47" t="str">
        <f>IF(E7="","",80)</f>
        <v/>
      </c>
    </row>
    <row r="8" spans="2:9" x14ac:dyDescent="0.25">
      <c r="B8" s="53"/>
      <c r="C8" s="44" t="s">
        <v>9</v>
      </c>
      <c r="D8" s="44" t="s">
        <v>9</v>
      </c>
      <c r="E8" s="11"/>
      <c r="F8" s="45" t="str">
        <f>VLOOKUP(D8,SE!$A$1:$B$8,2,FALSE)</f>
        <v>-</v>
      </c>
      <c r="G8" s="46" t="str">
        <f>IF(E8="","",E8*F8)</f>
        <v/>
      </c>
      <c r="H8" s="46" t="str">
        <f t="shared" ref="H8:H26" si="0">IF(E8="","",G8*I8/100)</f>
        <v/>
      </c>
      <c r="I8" s="47" t="str">
        <f t="shared" ref="I8:I26" si="1">IF(E8="","",80)</f>
        <v/>
      </c>
    </row>
    <row r="9" spans="2:9" x14ac:dyDescent="0.25">
      <c r="B9" s="53"/>
      <c r="C9" s="44" t="s">
        <v>9</v>
      </c>
      <c r="D9" s="44" t="s">
        <v>9</v>
      </c>
      <c r="E9" s="11"/>
      <c r="F9" s="45" t="str">
        <f>VLOOKUP(D9,SE!$A$1:$B$8,2,FALSE)</f>
        <v>-</v>
      </c>
      <c r="G9" s="46" t="str">
        <f t="shared" ref="G9:G26" si="2">IF(E9="","",E9*F9)</f>
        <v/>
      </c>
      <c r="H9" s="46" t="str">
        <f t="shared" si="0"/>
        <v/>
      </c>
      <c r="I9" s="47" t="str">
        <f t="shared" si="1"/>
        <v/>
      </c>
    </row>
    <row r="10" spans="2:9" x14ac:dyDescent="0.25">
      <c r="B10" s="53"/>
      <c r="C10" s="44" t="s">
        <v>9</v>
      </c>
      <c r="D10" s="44" t="s">
        <v>9</v>
      </c>
      <c r="E10" s="11"/>
      <c r="F10" s="45" t="str">
        <f>VLOOKUP(D10,SE!$A$1:$B$8,2,FALSE)</f>
        <v>-</v>
      </c>
      <c r="G10" s="46" t="str">
        <f t="shared" si="2"/>
        <v/>
      </c>
      <c r="H10" s="46" t="str">
        <f t="shared" si="0"/>
        <v/>
      </c>
      <c r="I10" s="47" t="str">
        <f t="shared" si="1"/>
        <v/>
      </c>
    </row>
    <row r="11" spans="2:9" x14ac:dyDescent="0.25">
      <c r="B11" s="53"/>
      <c r="C11" s="44" t="s">
        <v>9</v>
      </c>
      <c r="D11" s="44" t="s">
        <v>9</v>
      </c>
      <c r="E11" s="11"/>
      <c r="F11" s="45" t="str">
        <f>VLOOKUP(D11,SE!$A$1:$B$8,2,FALSE)</f>
        <v>-</v>
      </c>
      <c r="G11" s="46" t="str">
        <f t="shared" si="2"/>
        <v/>
      </c>
      <c r="H11" s="46" t="str">
        <f t="shared" si="0"/>
        <v/>
      </c>
      <c r="I11" s="47" t="str">
        <f t="shared" si="1"/>
        <v/>
      </c>
    </row>
    <row r="12" spans="2:9" x14ac:dyDescent="0.25">
      <c r="B12" s="53"/>
      <c r="C12" s="44" t="s">
        <v>9</v>
      </c>
      <c r="D12" s="44" t="s">
        <v>9</v>
      </c>
      <c r="E12" s="11"/>
      <c r="F12" s="45" t="str">
        <f>VLOOKUP(D12,SE!$A$1:$B$8,2,FALSE)</f>
        <v>-</v>
      </c>
      <c r="G12" s="46" t="str">
        <f t="shared" si="2"/>
        <v/>
      </c>
      <c r="H12" s="46" t="str">
        <f t="shared" si="0"/>
        <v/>
      </c>
      <c r="I12" s="47" t="str">
        <f t="shared" si="1"/>
        <v/>
      </c>
    </row>
    <row r="13" spans="2:9" x14ac:dyDescent="0.25">
      <c r="B13" s="53"/>
      <c r="C13" s="44" t="s">
        <v>9</v>
      </c>
      <c r="D13" s="44" t="s">
        <v>9</v>
      </c>
      <c r="E13" s="11"/>
      <c r="F13" s="45" t="str">
        <f>VLOOKUP(D13,SE!$A$1:$B$8,2,FALSE)</f>
        <v>-</v>
      </c>
      <c r="G13" s="46" t="str">
        <f t="shared" si="2"/>
        <v/>
      </c>
      <c r="H13" s="46" t="str">
        <f t="shared" si="0"/>
        <v/>
      </c>
      <c r="I13" s="47" t="str">
        <f t="shared" si="1"/>
        <v/>
      </c>
    </row>
    <row r="14" spans="2:9" x14ac:dyDescent="0.25">
      <c r="B14" s="53"/>
      <c r="C14" s="44" t="s">
        <v>9</v>
      </c>
      <c r="D14" s="44" t="s">
        <v>9</v>
      </c>
      <c r="E14" s="11"/>
      <c r="F14" s="45" t="str">
        <f>VLOOKUP(D14,SE!$A$1:$B$8,2,FALSE)</f>
        <v>-</v>
      </c>
      <c r="G14" s="46" t="str">
        <f t="shared" si="2"/>
        <v/>
      </c>
      <c r="H14" s="46" t="str">
        <f t="shared" si="0"/>
        <v/>
      </c>
      <c r="I14" s="47" t="str">
        <f t="shared" si="1"/>
        <v/>
      </c>
    </row>
    <row r="15" spans="2:9" x14ac:dyDescent="0.25">
      <c r="B15" s="53"/>
      <c r="C15" s="44" t="s">
        <v>9</v>
      </c>
      <c r="D15" s="44" t="s">
        <v>9</v>
      </c>
      <c r="E15" s="11"/>
      <c r="F15" s="45" t="str">
        <f>VLOOKUP(D15,SE!$A$1:$B$8,2,FALSE)</f>
        <v>-</v>
      </c>
      <c r="G15" s="46" t="str">
        <f t="shared" si="2"/>
        <v/>
      </c>
      <c r="H15" s="46" t="str">
        <f t="shared" si="0"/>
        <v/>
      </c>
      <c r="I15" s="47" t="str">
        <f t="shared" si="1"/>
        <v/>
      </c>
    </row>
    <row r="16" spans="2:9" x14ac:dyDescent="0.25">
      <c r="B16" s="53"/>
      <c r="C16" s="44" t="s">
        <v>9</v>
      </c>
      <c r="D16" s="44" t="s">
        <v>9</v>
      </c>
      <c r="E16" s="11"/>
      <c r="F16" s="45" t="str">
        <f>VLOOKUP(D16,SE!$A$1:$B$8,2,FALSE)</f>
        <v>-</v>
      </c>
      <c r="G16" s="46" t="str">
        <f t="shared" si="2"/>
        <v/>
      </c>
      <c r="H16" s="46" t="str">
        <f t="shared" si="0"/>
        <v/>
      </c>
      <c r="I16" s="47" t="str">
        <f t="shared" si="1"/>
        <v/>
      </c>
    </row>
    <row r="17" spans="2:9" x14ac:dyDescent="0.25">
      <c r="B17" s="53"/>
      <c r="C17" s="44" t="s">
        <v>9</v>
      </c>
      <c r="D17" s="44" t="s">
        <v>9</v>
      </c>
      <c r="E17" s="11"/>
      <c r="F17" s="45" t="str">
        <f>VLOOKUP(D17,SE!$A$1:$B$8,2,FALSE)</f>
        <v>-</v>
      </c>
      <c r="G17" s="46" t="str">
        <f t="shared" si="2"/>
        <v/>
      </c>
      <c r="H17" s="46" t="str">
        <f t="shared" si="0"/>
        <v/>
      </c>
      <c r="I17" s="47" t="str">
        <f t="shared" si="1"/>
        <v/>
      </c>
    </row>
    <row r="18" spans="2:9" x14ac:dyDescent="0.25">
      <c r="B18" s="53"/>
      <c r="C18" s="44" t="s">
        <v>9</v>
      </c>
      <c r="D18" s="44" t="s">
        <v>9</v>
      </c>
      <c r="E18" s="11"/>
      <c r="F18" s="45" t="str">
        <f>VLOOKUP(D18,SE!$A$1:$B$8,2,FALSE)</f>
        <v>-</v>
      </c>
      <c r="G18" s="46" t="str">
        <f t="shared" si="2"/>
        <v/>
      </c>
      <c r="H18" s="46" t="str">
        <f t="shared" si="0"/>
        <v/>
      </c>
      <c r="I18" s="47" t="str">
        <f t="shared" si="1"/>
        <v/>
      </c>
    </row>
    <row r="19" spans="2:9" x14ac:dyDescent="0.25">
      <c r="B19" s="53"/>
      <c r="C19" s="44" t="s">
        <v>9</v>
      </c>
      <c r="D19" s="44" t="s">
        <v>9</v>
      </c>
      <c r="E19" s="11"/>
      <c r="F19" s="45" t="str">
        <f>VLOOKUP(D19,SE!$A$1:$B$8,2,FALSE)</f>
        <v>-</v>
      </c>
      <c r="G19" s="46" t="str">
        <f t="shared" si="2"/>
        <v/>
      </c>
      <c r="H19" s="46" t="str">
        <f t="shared" si="0"/>
        <v/>
      </c>
      <c r="I19" s="47" t="str">
        <f t="shared" si="1"/>
        <v/>
      </c>
    </row>
    <row r="20" spans="2:9" x14ac:dyDescent="0.25">
      <c r="B20" s="53"/>
      <c r="C20" s="44" t="s">
        <v>9</v>
      </c>
      <c r="D20" s="44" t="s">
        <v>9</v>
      </c>
      <c r="E20" s="11"/>
      <c r="F20" s="45" t="str">
        <f>VLOOKUP(D20,SE!$A$1:$B$8,2,FALSE)</f>
        <v>-</v>
      </c>
      <c r="G20" s="46" t="str">
        <f t="shared" si="2"/>
        <v/>
      </c>
      <c r="H20" s="46" t="str">
        <f t="shared" si="0"/>
        <v/>
      </c>
      <c r="I20" s="47" t="str">
        <f t="shared" si="1"/>
        <v/>
      </c>
    </row>
    <row r="21" spans="2:9" x14ac:dyDescent="0.25">
      <c r="B21" s="53"/>
      <c r="C21" s="44" t="s">
        <v>9</v>
      </c>
      <c r="D21" s="44" t="s">
        <v>9</v>
      </c>
      <c r="E21" s="11"/>
      <c r="F21" s="45" t="str">
        <f>VLOOKUP(D21,SE!$A$1:$B$8,2,FALSE)</f>
        <v>-</v>
      </c>
      <c r="G21" s="46" t="str">
        <f t="shared" si="2"/>
        <v/>
      </c>
      <c r="H21" s="46" t="str">
        <f t="shared" si="0"/>
        <v/>
      </c>
      <c r="I21" s="47" t="str">
        <f t="shared" si="1"/>
        <v/>
      </c>
    </row>
    <row r="22" spans="2:9" x14ac:dyDescent="0.25">
      <c r="B22" s="53"/>
      <c r="C22" s="44" t="s">
        <v>9</v>
      </c>
      <c r="D22" s="44" t="s">
        <v>9</v>
      </c>
      <c r="E22" s="11"/>
      <c r="F22" s="45" t="str">
        <f>VLOOKUP(D22,SE!$A$1:$B$8,2,FALSE)</f>
        <v>-</v>
      </c>
      <c r="G22" s="46" t="str">
        <f t="shared" si="2"/>
        <v/>
      </c>
      <c r="H22" s="46" t="str">
        <f t="shared" si="0"/>
        <v/>
      </c>
      <c r="I22" s="47" t="str">
        <f t="shared" si="1"/>
        <v/>
      </c>
    </row>
    <row r="23" spans="2:9" x14ac:dyDescent="0.25">
      <c r="B23" s="53"/>
      <c r="C23" s="44" t="s">
        <v>9</v>
      </c>
      <c r="D23" s="44" t="s">
        <v>9</v>
      </c>
      <c r="E23" s="11"/>
      <c r="F23" s="45" t="str">
        <f>VLOOKUP(D23,SE!$A$1:$B$8,2,FALSE)</f>
        <v>-</v>
      </c>
      <c r="G23" s="46" t="str">
        <f t="shared" si="2"/>
        <v/>
      </c>
      <c r="H23" s="46" t="str">
        <f t="shared" si="0"/>
        <v/>
      </c>
      <c r="I23" s="47" t="str">
        <f t="shared" si="1"/>
        <v/>
      </c>
    </row>
    <row r="24" spans="2:9" x14ac:dyDescent="0.25">
      <c r="B24" s="53"/>
      <c r="C24" s="44" t="s">
        <v>9</v>
      </c>
      <c r="D24" s="44" t="s">
        <v>9</v>
      </c>
      <c r="E24" s="11"/>
      <c r="F24" s="45" t="str">
        <f>VLOOKUP(D24,SE!$A$1:$B$8,2,FALSE)</f>
        <v>-</v>
      </c>
      <c r="G24" s="46" t="str">
        <f t="shared" si="2"/>
        <v/>
      </c>
      <c r="H24" s="46" t="str">
        <f t="shared" si="0"/>
        <v/>
      </c>
      <c r="I24" s="47" t="str">
        <f t="shared" si="1"/>
        <v/>
      </c>
    </row>
    <row r="25" spans="2:9" x14ac:dyDescent="0.25">
      <c r="B25" s="53"/>
      <c r="C25" s="44" t="s">
        <v>9</v>
      </c>
      <c r="D25" s="44" t="s">
        <v>9</v>
      </c>
      <c r="E25" s="11"/>
      <c r="F25" s="45" t="str">
        <f>VLOOKUP(D25,SE!$A$1:$B$8,2,FALSE)</f>
        <v>-</v>
      </c>
      <c r="G25" s="46" t="str">
        <f t="shared" si="2"/>
        <v/>
      </c>
      <c r="H25" s="46" t="str">
        <f t="shared" si="0"/>
        <v/>
      </c>
      <c r="I25" s="47" t="str">
        <f t="shared" si="1"/>
        <v/>
      </c>
    </row>
    <row r="26" spans="2:9" ht="15.75" thickBot="1" x14ac:dyDescent="0.3">
      <c r="B26" s="53"/>
      <c r="C26" s="9" t="s">
        <v>9</v>
      </c>
      <c r="D26" s="10" t="s">
        <v>9</v>
      </c>
      <c r="E26" s="12"/>
      <c r="F26" s="13" t="str">
        <f>VLOOKUP(D26,SE!$A$1:$B$8,2,FALSE)</f>
        <v>-</v>
      </c>
      <c r="G26" s="23" t="str">
        <f t="shared" si="2"/>
        <v/>
      </c>
      <c r="H26" s="19" t="str">
        <f t="shared" si="0"/>
        <v/>
      </c>
      <c r="I26" s="24" t="str">
        <f t="shared" si="1"/>
        <v/>
      </c>
    </row>
    <row r="27" spans="2:9" ht="16.5" thickTop="1" thickBot="1" x14ac:dyDescent="0.3">
      <c r="B27" s="54"/>
      <c r="C27" s="6" t="s">
        <v>12</v>
      </c>
      <c r="D27" s="6" t="s">
        <v>14</v>
      </c>
      <c r="E27" s="49"/>
      <c r="F27" s="14"/>
      <c r="G27" s="25">
        <f>SUM(G7:G26)*0.4</f>
        <v>0</v>
      </c>
      <c r="H27" s="25">
        <f t="shared" ref="H27" si="3">G27*0.8</f>
        <v>0</v>
      </c>
      <c r="I27" s="26">
        <v>80</v>
      </c>
    </row>
    <row r="28" spans="2:9" ht="15.75" thickBot="1" x14ac:dyDescent="0.3">
      <c r="B28" s="54"/>
      <c r="E28" s="15"/>
      <c r="F28" s="16" t="s">
        <v>7</v>
      </c>
      <c r="G28" s="29">
        <f t="shared" ref="G28" si="4">SUM(G7:G27)</f>
        <v>0</v>
      </c>
      <c r="H28" s="30">
        <f>SUM(H7:H27)</f>
        <v>0</v>
      </c>
      <c r="I28" s="31"/>
    </row>
    <row r="29" spans="2:9" x14ac:dyDescent="0.25">
      <c r="B29" s="54"/>
      <c r="E29" s="15"/>
    </row>
    <row r="30" spans="2:9" x14ac:dyDescent="0.25">
      <c r="B30" s="54"/>
      <c r="D30" s="1"/>
      <c r="E30" s="15"/>
    </row>
    <row r="31" spans="2:9" ht="75" x14ac:dyDescent="0.25">
      <c r="B31" s="18" t="s">
        <v>27</v>
      </c>
      <c r="C31" s="39" t="s">
        <v>0</v>
      </c>
      <c r="D31" s="39" t="s">
        <v>3</v>
      </c>
      <c r="E31" s="40" t="s">
        <v>1</v>
      </c>
      <c r="F31" s="41" t="s">
        <v>2</v>
      </c>
      <c r="G31" s="42" t="s">
        <v>8</v>
      </c>
      <c r="H31" s="43" t="s">
        <v>17</v>
      </c>
      <c r="I31" s="43" t="s">
        <v>13</v>
      </c>
    </row>
    <row r="32" spans="2:9" x14ac:dyDescent="0.25">
      <c r="B32" s="53"/>
      <c r="C32" s="44" t="s">
        <v>9</v>
      </c>
      <c r="D32" s="44" t="s">
        <v>9</v>
      </c>
      <c r="E32" s="21"/>
      <c r="F32" s="45" t="str">
        <f>VLOOKUP(D32,SE!$A$1:$B$8,2,FALSE)</f>
        <v>-</v>
      </c>
      <c r="G32" s="46" t="str">
        <f>IF(E32="","",E32*F32)</f>
        <v/>
      </c>
      <c r="H32" s="46" t="str">
        <f>IF(E32="","",G32*I32/100)</f>
        <v/>
      </c>
      <c r="I32" s="47" t="str">
        <f>IF(E32="","",80)</f>
        <v/>
      </c>
    </row>
    <row r="33" spans="2:9" x14ac:dyDescent="0.25">
      <c r="B33" s="53"/>
      <c r="C33" s="44" t="s">
        <v>9</v>
      </c>
      <c r="D33" s="44" t="s">
        <v>9</v>
      </c>
      <c r="E33" s="21"/>
      <c r="F33" s="45" t="str">
        <f>VLOOKUP(D33,SE!$A$1:$B$8,2,FALSE)</f>
        <v>-</v>
      </c>
      <c r="G33" s="46" t="str">
        <f>IF(E33="","",E33*F33)</f>
        <v/>
      </c>
      <c r="H33" s="46" t="str">
        <f t="shared" ref="H33:H51" si="5">IF(E33="","",G33*I33/100)</f>
        <v/>
      </c>
      <c r="I33" s="47" t="str">
        <f t="shared" ref="I33:I51" si="6">IF(E33="","",80)</f>
        <v/>
      </c>
    </row>
    <row r="34" spans="2:9" x14ac:dyDescent="0.25">
      <c r="B34" s="53"/>
      <c r="C34" s="44" t="s">
        <v>9</v>
      </c>
      <c r="D34" s="44" t="s">
        <v>9</v>
      </c>
      <c r="E34" s="21"/>
      <c r="F34" s="45" t="str">
        <f>VLOOKUP(D34,SE!$A$1:$B$8,2,FALSE)</f>
        <v>-</v>
      </c>
      <c r="G34" s="46" t="str">
        <f t="shared" ref="G34:G51" si="7">IF(E34="","",E34*F34)</f>
        <v/>
      </c>
      <c r="H34" s="46" t="str">
        <f t="shared" si="5"/>
        <v/>
      </c>
      <c r="I34" s="47" t="str">
        <f t="shared" si="6"/>
        <v/>
      </c>
    </row>
    <row r="35" spans="2:9" x14ac:dyDescent="0.25">
      <c r="B35" s="53"/>
      <c r="C35" s="44" t="s">
        <v>9</v>
      </c>
      <c r="D35" s="44" t="s">
        <v>9</v>
      </c>
      <c r="E35" s="21"/>
      <c r="F35" s="45" t="str">
        <f>VLOOKUP(D35,SE!$A$1:$B$8,2,FALSE)</f>
        <v>-</v>
      </c>
      <c r="G35" s="46" t="str">
        <f t="shared" si="7"/>
        <v/>
      </c>
      <c r="H35" s="46" t="str">
        <f t="shared" si="5"/>
        <v/>
      </c>
      <c r="I35" s="47" t="str">
        <f t="shared" si="6"/>
        <v/>
      </c>
    </row>
    <row r="36" spans="2:9" x14ac:dyDescent="0.25">
      <c r="B36" s="53"/>
      <c r="C36" s="44" t="s">
        <v>9</v>
      </c>
      <c r="D36" s="44" t="s">
        <v>9</v>
      </c>
      <c r="E36" s="21"/>
      <c r="F36" s="45" t="str">
        <f>VLOOKUP(D36,SE!$A$1:$B$8,2,FALSE)</f>
        <v>-</v>
      </c>
      <c r="G36" s="46" t="str">
        <f t="shared" si="7"/>
        <v/>
      </c>
      <c r="H36" s="46" t="str">
        <f t="shared" si="5"/>
        <v/>
      </c>
      <c r="I36" s="47" t="str">
        <f t="shared" si="6"/>
        <v/>
      </c>
    </row>
    <row r="37" spans="2:9" x14ac:dyDescent="0.25">
      <c r="B37" s="53"/>
      <c r="C37" s="7" t="s">
        <v>9</v>
      </c>
      <c r="D37" s="8" t="s">
        <v>9</v>
      </c>
      <c r="E37" s="21"/>
      <c r="F37" s="34" t="str">
        <f>VLOOKUP(D37,SE!$A$1:$B$8,2,FALSE)</f>
        <v>-</v>
      </c>
      <c r="G37" s="19" t="str">
        <f t="shared" si="7"/>
        <v/>
      </c>
      <c r="H37" s="19" t="str">
        <f t="shared" si="5"/>
        <v/>
      </c>
      <c r="I37" s="20" t="str">
        <f t="shared" si="6"/>
        <v/>
      </c>
    </row>
    <row r="38" spans="2:9" x14ac:dyDescent="0.25">
      <c r="B38" s="53"/>
      <c r="C38" s="7" t="s">
        <v>9</v>
      </c>
      <c r="D38" s="8" t="s">
        <v>9</v>
      </c>
      <c r="E38" s="21"/>
      <c r="F38" s="34" t="str">
        <f>VLOOKUP(D38,SE!$A$1:$B$8,2,FALSE)</f>
        <v>-</v>
      </c>
      <c r="G38" s="19" t="str">
        <f t="shared" si="7"/>
        <v/>
      </c>
      <c r="H38" s="19" t="str">
        <f t="shared" si="5"/>
        <v/>
      </c>
      <c r="I38" s="20" t="str">
        <f t="shared" si="6"/>
        <v/>
      </c>
    </row>
    <row r="39" spans="2:9" x14ac:dyDescent="0.25">
      <c r="B39" s="53"/>
      <c r="C39" s="7" t="s">
        <v>9</v>
      </c>
      <c r="D39" s="8" t="s">
        <v>9</v>
      </c>
      <c r="E39" s="21"/>
      <c r="F39" s="34" t="str">
        <f>VLOOKUP(D39,SE!$A$1:$B$8,2,FALSE)</f>
        <v>-</v>
      </c>
      <c r="G39" s="19" t="str">
        <f t="shared" si="7"/>
        <v/>
      </c>
      <c r="H39" s="19" t="str">
        <f t="shared" si="5"/>
        <v/>
      </c>
      <c r="I39" s="20" t="str">
        <f t="shared" si="6"/>
        <v/>
      </c>
    </row>
    <row r="40" spans="2:9" x14ac:dyDescent="0.25">
      <c r="B40" s="53"/>
      <c r="C40" s="7" t="s">
        <v>9</v>
      </c>
      <c r="D40" s="8" t="s">
        <v>9</v>
      </c>
      <c r="E40" s="21"/>
      <c r="F40" s="34" t="str">
        <f>VLOOKUP(D40,SE!$A$1:$B$8,2,FALSE)</f>
        <v>-</v>
      </c>
      <c r="G40" s="19" t="str">
        <f t="shared" si="7"/>
        <v/>
      </c>
      <c r="H40" s="19" t="str">
        <f t="shared" si="5"/>
        <v/>
      </c>
      <c r="I40" s="20" t="str">
        <f t="shared" si="6"/>
        <v/>
      </c>
    </row>
    <row r="41" spans="2:9" x14ac:dyDescent="0.25">
      <c r="B41" s="53"/>
      <c r="C41" s="7" t="s">
        <v>9</v>
      </c>
      <c r="D41" s="8" t="s">
        <v>9</v>
      </c>
      <c r="E41" s="21"/>
      <c r="F41" s="34" t="str">
        <f>VLOOKUP(D41,SE!$A$1:$B$8,2,FALSE)</f>
        <v>-</v>
      </c>
      <c r="G41" s="19" t="str">
        <f t="shared" si="7"/>
        <v/>
      </c>
      <c r="H41" s="19" t="str">
        <f t="shared" si="5"/>
        <v/>
      </c>
      <c r="I41" s="20" t="str">
        <f t="shared" si="6"/>
        <v/>
      </c>
    </row>
    <row r="42" spans="2:9" x14ac:dyDescent="0.25">
      <c r="B42" s="53"/>
      <c r="C42" s="7" t="s">
        <v>9</v>
      </c>
      <c r="D42" s="8" t="s">
        <v>9</v>
      </c>
      <c r="E42" s="21"/>
      <c r="F42" s="34" t="str">
        <f>VLOOKUP(D42,SE!$A$1:$B$8,2,FALSE)</f>
        <v>-</v>
      </c>
      <c r="G42" s="19" t="str">
        <f t="shared" si="7"/>
        <v/>
      </c>
      <c r="H42" s="19" t="str">
        <f t="shared" si="5"/>
        <v/>
      </c>
      <c r="I42" s="20" t="str">
        <f t="shared" si="6"/>
        <v/>
      </c>
    </row>
    <row r="43" spans="2:9" x14ac:dyDescent="0.25">
      <c r="B43" s="53"/>
      <c r="C43" s="7" t="s">
        <v>9</v>
      </c>
      <c r="D43" s="8" t="s">
        <v>9</v>
      </c>
      <c r="E43" s="21"/>
      <c r="F43" s="34" t="str">
        <f>VLOOKUP(D43,SE!$A$1:$B$8,2,FALSE)</f>
        <v>-</v>
      </c>
      <c r="G43" s="19" t="str">
        <f t="shared" si="7"/>
        <v/>
      </c>
      <c r="H43" s="19" t="str">
        <f t="shared" si="5"/>
        <v/>
      </c>
      <c r="I43" s="20" t="str">
        <f t="shared" si="6"/>
        <v/>
      </c>
    </row>
    <row r="44" spans="2:9" x14ac:dyDescent="0.25">
      <c r="B44" s="53"/>
      <c r="C44" s="7" t="s">
        <v>9</v>
      </c>
      <c r="D44" s="8" t="s">
        <v>9</v>
      </c>
      <c r="E44" s="21"/>
      <c r="F44" s="34" t="str">
        <f>VLOOKUP(D44,SE!$A$1:$B$8,2,FALSE)</f>
        <v>-</v>
      </c>
      <c r="G44" s="19" t="str">
        <f t="shared" si="7"/>
        <v/>
      </c>
      <c r="H44" s="19" t="str">
        <f t="shared" si="5"/>
        <v/>
      </c>
      <c r="I44" s="20" t="str">
        <f t="shared" si="6"/>
        <v/>
      </c>
    </row>
    <row r="45" spans="2:9" x14ac:dyDescent="0.25">
      <c r="B45" s="53"/>
      <c r="C45" s="7" t="s">
        <v>9</v>
      </c>
      <c r="D45" s="8" t="s">
        <v>9</v>
      </c>
      <c r="E45" s="21"/>
      <c r="F45" s="34" t="str">
        <f>VLOOKUP(D45,SE!$A$1:$B$8,2,FALSE)</f>
        <v>-</v>
      </c>
      <c r="G45" s="19" t="str">
        <f t="shared" si="7"/>
        <v/>
      </c>
      <c r="H45" s="19" t="str">
        <f t="shared" si="5"/>
        <v/>
      </c>
      <c r="I45" s="20" t="str">
        <f t="shared" si="6"/>
        <v/>
      </c>
    </row>
    <row r="46" spans="2:9" x14ac:dyDescent="0.25">
      <c r="B46" s="53"/>
      <c r="C46" s="7" t="s">
        <v>9</v>
      </c>
      <c r="D46" s="8" t="s">
        <v>9</v>
      </c>
      <c r="E46" s="21"/>
      <c r="F46" s="34" t="str">
        <f>VLOOKUP(D46,SE!$A$1:$B$8,2,FALSE)</f>
        <v>-</v>
      </c>
      <c r="G46" s="19" t="str">
        <f t="shared" si="7"/>
        <v/>
      </c>
      <c r="H46" s="19" t="str">
        <f t="shared" si="5"/>
        <v/>
      </c>
      <c r="I46" s="20" t="str">
        <f t="shared" si="6"/>
        <v/>
      </c>
    </row>
    <row r="47" spans="2:9" x14ac:dyDescent="0.25">
      <c r="B47" s="53"/>
      <c r="C47" s="7" t="s">
        <v>9</v>
      </c>
      <c r="D47" s="8" t="s">
        <v>9</v>
      </c>
      <c r="E47" s="21"/>
      <c r="F47" s="34" t="str">
        <f>VLOOKUP(D47,SE!$A$1:$B$8,2,FALSE)</f>
        <v>-</v>
      </c>
      <c r="G47" s="19" t="str">
        <f t="shared" si="7"/>
        <v/>
      </c>
      <c r="H47" s="19" t="str">
        <f t="shared" si="5"/>
        <v/>
      </c>
      <c r="I47" s="20" t="str">
        <f t="shared" si="6"/>
        <v/>
      </c>
    </row>
    <row r="48" spans="2:9" x14ac:dyDescent="0.25">
      <c r="B48" s="53"/>
      <c r="C48" s="7" t="s">
        <v>9</v>
      </c>
      <c r="D48" s="8" t="s">
        <v>9</v>
      </c>
      <c r="E48" s="21"/>
      <c r="F48" s="34" t="str">
        <f>VLOOKUP(D48,SE!$A$1:$B$8,2,FALSE)</f>
        <v>-</v>
      </c>
      <c r="G48" s="19" t="str">
        <f t="shared" si="7"/>
        <v/>
      </c>
      <c r="H48" s="19" t="str">
        <f t="shared" si="5"/>
        <v/>
      </c>
      <c r="I48" s="20" t="str">
        <f t="shared" si="6"/>
        <v/>
      </c>
    </row>
    <row r="49" spans="2:9" x14ac:dyDescent="0.25">
      <c r="B49" s="53"/>
      <c r="C49" s="7" t="s">
        <v>9</v>
      </c>
      <c r="D49" s="8" t="s">
        <v>9</v>
      </c>
      <c r="E49" s="21"/>
      <c r="F49" s="34" t="str">
        <f>VLOOKUP(D49,SE!$A$1:$B$8,2,FALSE)</f>
        <v>-</v>
      </c>
      <c r="G49" s="19" t="str">
        <f t="shared" si="7"/>
        <v/>
      </c>
      <c r="H49" s="19" t="str">
        <f t="shared" si="5"/>
        <v/>
      </c>
      <c r="I49" s="20" t="str">
        <f t="shared" si="6"/>
        <v/>
      </c>
    </row>
    <row r="50" spans="2:9" x14ac:dyDescent="0.25">
      <c r="B50" s="53"/>
      <c r="C50" s="7" t="s">
        <v>9</v>
      </c>
      <c r="D50" s="8" t="s">
        <v>9</v>
      </c>
      <c r="E50" s="21"/>
      <c r="F50" s="34" t="str">
        <f>VLOOKUP(D50,SE!$A$1:$B$8,2,FALSE)</f>
        <v>-</v>
      </c>
      <c r="G50" s="19" t="str">
        <f t="shared" si="7"/>
        <v/>
      </c>
      <c r="H50" s="19" t="str">
        <f t="shared" si="5"/>
        <v/>
      </c>
      <c r="I50" s="20" t="str">
        <f t="shared" si="6"/>
        <v/>
      </c>
    </row>
    <row r="51" spans="2:9" ht="15.75" thickBot="1" x14ac:dyDescent="0.3">
      <c r="B51" s="53"/>
      <c r="C51" s="9" t="s">
        <v>9</v>
      </c>
      <c r="D51" s="10" t="s">
        <v>9</v>
      </c>
      <c r="E51" s="22"/>
      <c r="F51" s="13" t="str">
        <f>VLOOKUP(D51,SE!$A$1:$B$8,2,FALSE)</f>
        <v>-</v>
      </c>
      <c r="G51" s="23" t="str">
        <f t="shared" si="7"/>
        <v/>
      </c>
      <c r="H51" s="19" t="str">
        <f t="shared" si="5"/>
        <v/>
      </c>
      <c r="I51" s="24" t="str">
        <f t="shared" si="6"/>
        <v/>
      </c>
    </row>
    <row r="52" spans="2:9" ht="16.5" thickTop="1" thickBot="1" x14ac:dyDescent="0.3">
      <c r="B52" s="54"/>
      <c r="C52" s="6" t="s">
        <v>12</v>
      </c>
      <c r="D52" s="6" t="s">
        <v>14</v>
      </c>
      <c r="E52" s="49"/>
      <c r="F52" s="14"/>
      <c r="G52" s="25">
        <f>SUM(G32:G51)*0.4</f>
        <v>0</v>
      </c>
      <c r="H52" s="25">
        <f t="shared" ref="H52" si="8">G52*0.8</f>
        <v>0</v>
      </c>
      <c r="I52" s="26">
        <v>80</v>
      </c>
    </row>
    <row r="53" spans="2:9" ht="15.75" thickBot="1" x14ac:dyDescent="0.3">
      <c r="E53" s="27"/>
      <c r="F53" s="28" t="s">
        <v>7</v>
      </c>
      <c r="G53" s="29">
        <f t="shared" ref="G53" si="9">SUM(G32:G52)</f>
        <v>0</v>
      </c>
      <c r="H53" s="30">
        <f>SUM(H32:H52)</f>
        <v>0</v>
      </c>
      <c r="I53" s="31"/>
    </row>
    <row r="54" spans="2:9" x14ac:dyDescent="0.25">
      <c r="E54" s="27"/>
      <c r="F54" s="32"/>
      <c r="G54" s="33"/>
      <c r="H54" s="32"/>
      <c r="I54" s="32"/>
    </row>
    <row r="55" spans="2:9" x14ac:dyDescent="0.25">
      <c r="E55" s="15"/>
    </row>
    <row r="56" spans="2:9" x14ac:dyDescent="0.25">
      <c r="E56" s="15"/>
    </row>
    <row r="57" spans="2:9" x14ac:dyDescent="0.25">
      <c r="B57" s="35" t="s">
        <v>29</v>
      </c>
      <c r="C57" s="32"/>
      <c r="D57" s="32"/>
      <c r="E57" s="32"/>
    </row>
    <row r="58" spans="2:9" ht="45" x14ac:dyDescent="0.25">
      <c r="B58" s="36" t="s">
        <v>23</v>
      </c>
      <c r="C58" s="36" t="s">
        <v>33</v>
      </c>
      <c r="D58" s="36" t="s">
        <v>8</v>
      </c>
      <c r="E58" s="36" t="s">
        <v>24</v>
      </c>
    </row>
    <row r="59" spans="2:9" x14ac:dyDescent="0.25">
      <c r="B59" s="37">
        <f>SUM(G32:G51)+SUM(G7:G26)</f>
        <v>0</v>
      </c>
      <c r="C59" s="37">
        <f>G52+G27</f>
        <v>0</v>
      </c>
      <c r="D59" s="37">
        <f>G53+G28</f>
        <v>0</v>
      </c>
      <c r="E59" s="37">
        <f>H28+H53</f>
        <v>0</v>
      </c>
    </row>
  </sheetData>
  <sheetProtection algorithmName="SHA-512" hashValue="UEy/V1BjkusjbLZfWu6R9WXC1u12kF/BcKlxsqtlCRMxzAzkdAJRCpugKumF6O19j4HwSaWECgMVOQil1CkrcQ==" saltValue="fimIXYR+yXx4jZ1EYUxhVQ==" spinCount="100000" sheet="1" objects="1" scenarios="1"/>
  <protectedRanges>
    <protectedRange sqref="E7:E26 E32:E51" name="Število ur"/>
    <protectedRange sqref="B7:B26 B32:B51" name="upravičenec"/>
  </protectedRanges>
  <mergeCells count="1">
    <mergeCell ref="B5:C5"/>
  </mergeCells>
  <dataValidations count="4">
    <dataValidation type="list" allowBlank="1" showInputMessage="1" showErrorMessage="1" sqref="C27 C52" xr:uid="{AF50942E-427C-4207-A9CC-1477E593176E}">
      <mc:AlternateContent xmlns:x12ac="http://schemas.microsoft.com/office/spreadsheetml/2011/1/ac" xmlns:mc="http://schemas.openxmlformats.org/markup-compatibility/2006">
        <mc:Choice Requires="x12ac">
          <x12ac:list>"PRS - PREOSTALI STROŠKI, KI NISO STROŠKI OSEBJA (40 %)"</x12ac:list>
        </mc:Choice>
        <mc:Fallback>
          <formula1>"PRS - PREOSTALI STROŠKI, KI NISO STROŠKI OSEBJA (40 %)"</formula1>
        </mc:Fallback>
      </mc:AlternateContent>
    </dataValidation>
    <dataValidation type="list" allowBlank="1" showInputMessage="1" showErrorMessage="1" sqref="D7:D26 D32:D51" xr:uid="{DDC7D3CB-81D1-4DAC-AE9F-AA325A1B0A56}">
      <formula1>"IZBERI, Vodenje in koordinacija, Strokovna in tehnična pomoč, Izvajanje neindustrijske dejavnosti, Prostovoljsko delo - organizacisko, Prostovoljsko delo - vsebinsko, Prostovoljsko delo - drugo"</formula1>
    </dataValidation>
    <dataValidation type="list" allowBlank="1" showInputMessage="1" showErrorMessage="1" sqref="C7:C26 C32:C51" xr:uid="{743616D8-7FC4-4ABE-A62A-4C0A4D24CE37}">
      <formula1>"IZBERI, NSO - NEPOSREDNI STROŠKI OSEBJA"</formula1>
    </dataValidation>
    <dataValidation type="list" allowBlank="1" showInputMessage="1" showErrorMessage="1" sqref="D27 D52" xr:uid="{16A1E200-DD40-4EA2-B45C-2C69CF1AA11A}">
      <formula1>"Preostale projektne aktivnosti"</formula1>
    </dataValidation>
  </dataValidations>
  <pageMargins left="0.7" right="0.7" top="0.75" bottom="0.75" header="0.3" footer="0.3"/>
  <pageSetup paperSize="9" scale="36" orientation="portrait" r:id="rId1"/>
  <rowBreaks count="1" manualBreakCount="1">
    <brk id="29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A09ECD-0364-4BC1-95AD-0D180B29BD83}">
  <sheetPr codeName="List4"/>
  <dimension ref="B1:I59"/>
  <sheetViews>
    <sheetView zoomScale="85" zoomScaleNormal="85" workbookViewId="0">
      <selection activeCell="C63" sqref="C63"/>
    </sheetView>
  </sheetViews>
  <sheetFormatPr defaultRowHeight="15" x14ac:dyDescent="0.25"/>
  <cols>
    <col min="1" max="1" width="4" customWidth="1"/>
    <col min="2" max="2" width="51.85546875" customWidth="1"/>
    <col min="3" max="3" width="55" customWidth="1"/>
    <col min="4" max="4" width="38.7109375" customWidth="1"/>
    <col min="5" max="5" width="18.85546875" customWidth="1"/>
    <col min="6" max="6" width="12.7109375" customWidth="1"/>
    <col min="7" max="7" width="15.85546875" style="1" customWidth="1"/>
    <col min="8" max="8" width="18.28515625" customWidth="1"/>
    <col min="9" max="9" width="16.5703125" customWidth="1"/>
  </cols>
  <sheetData>
    <row r="1" spans="2:9" ht="26.25" x14ac:dyDescent="0.4">
      <c r="B1" s="17" t="s">
        <v>18</v>
      </c>
    </row>
    <row r="5" spans="2:9" ht="15.75" customHeight="1" x14ac:dyDescent="0.3">
      <c r="B5" s="52" t="s">
        <v>28</v>
      </c>
      <c r="C5" s="51"/>
    </row>
    <row r="6" spans="2:9" ht="75" x14ac:dyDescent="0.25">
      <c r="B6" s="18" t="s">
        <v>26</v>
      </c>
      <c r="C6" s="39" t="s">
        <v>0</v>
      </c>
      <c r="D6" s="39" t="s">
        <v>3</v>
      </c>
      <c r="E6" s="40" t="s">
        <v>1</v>
      </c>
      <c r="F6" s="41" t="s">
        <v>2</v>
      </c>
      <c r="G6" s="42" t="s">
        <v>8</v>
      </c>
      <c r="H6" s="43" t="s">
        <v>17</v>
      </c>
      <c r="I6" s="43" t="s">
        <v>13</v>
      </c>
    </row>
    <row r="7" spans="2:9" x14ac:dyDescent="0.25">
      <c r="B7" s="53"/>
      <c r="C7" s="44" t="s">
        <v>9</v>
      </c>
      <c r="D7" s="44" t="s">
        <v>9</v>
      </c>
      <c r="E7" s="11"/>
      <c r="F7" s="45" t="str">
        <f>VLOOKUP(D7,SE!$A$1:$B$8,2,FALSE)</f>
        <v>-</v>
      </c>
      <c r="G7" s="46" t="str">
        <f>IF(E7="","",E7*F7)</f>
        <v/>
      </c>
      <c r="H7" s="46" t="str">
        <f>IF(E7="","",G7*I7/100)</f>
        <v/>
      </c>
      <c r="I7" s="47" t="str">
        <f>IF(E7="","",80)</f>
        <v/>
      </c>
    </row>
    <row r="8" spans="2:9" x14ac:dyDescent="0.25">
      <c r="B8" s="53"/>
      <c r="C8" s="44" t="s">
        <v>9</v>
      </c>
      <c r="D8" s="44" t="s">
        <v>9</v>
      </c>
      <c r="E8" s="11"/>
      <c r="F8" s="45" t="str">
        <f>VLOOKUP(D8,SE!$A$1:$B$8,2,FALSE)</f>
        <v>-</v>
      </c>
      <c r="G8" s="46" t="str">
        <f>IF(E8="","",E8*F8)</f>
        <v/>
      </c>
      <c r="H8" s="46" t="str">
        <f t="shared" ref="H8:H26" si="0">IF(E8="","",G8*I8/100)</f>
        <v/>
      </c>
      <c r="I8" s="47" t="str">
        <f t="shared" ref="I8:I26" si="1">IF(E8="","",80)</f>
        <v/>
      </c>
    </row>
    <row r="9" spans="2:9" x14ac:dyDescent="0.25">
      <c r="B9" s="53"/>
      <c r="C9" s="44" t="s">
        <v>9</v>
      </c>
      <c r="D9" s="44" t="s">
        <v>9</v>
      </c>
      <c r="E9" s="11"/>
      <c r="F9" s="45" t="str">
        <f>VLOOKUP(D9,SE!$A$1:$B$8,2,FALSE)</f>
        <v>-</v>
      </c>
      <c r="G9" s="46" t="str">
        <f t="shared" ref="G9:G26" si="2">IF(E9="","",E9*F9)</f>
        <v/>
      </c>
      <c r="H9" s="46" t="str">
        <f t="shared" si="0"/>
        <v/>
      </c>
      <c r="I9" s="47" t="str">
        <f t="shared" si="1"/>
        <v/>
      </c>
    </row>
    <row r="10" spans="2:9" x14ac:dyDescent="0.25">
      <c r="B10" s="53"/>
      <c r="C10" s="44" t="s">
        <v>9</v>
      </c>
      <c r="D10" s="44" t="s">
        <v>9</v>
      </c>
      <c r="E10" s="11"/>
      <c r="F10" s="45" t="str">
        <f>VLOOKUP(D10,SE!$A$1:$B$8,2,FALSE)</f>
        <v>-</v>
      </c>
      <c r="G10" s="46" t="str">
        <f t="shared" si="2"/>
        <v/>
      </c>
      <c r="H10" s="46" t="str">
        <f t="shared" si="0"/>
        <v/>
      </c>
      <c r="I10" s="47" t="str">
        <f t="shared" si="1"/>
        <v/>
      </c>
    </row>
    <row r="11" spans="2:9" x14ac:dyDescent="0.25">
      <c r="B11" s="53"/>
      <c r="C11" s="44" t="s">
        <v>9</v>
      </c>
      <c r="D11" s="44" t="s">
        <v>9</v>
      </c>
      <c r="E11" s="11"/>
      <c r="F11" s="45" t="str">
        <f>VLOOKUP(D11,SE!$A$1:$B$8,2,FALSE)</f>
        <v>-</v>
      </c>
      <c r="G11" s="46" t="str">
        <f t="shared" si="2"/>
        <v/>
      </c>
      <c r="H11" s="46" t="str">
        <f t="shared" si="0"/>
        <v/>
      </c>
      <c r="I11" s="47" t="str">
        <f t="shared" si="1"/>
        <v/>
      </c>
    </row>
    <row r="12" spans="2:9" x14ac:dyDescent="0.25">
      <c r="B12" s="53"/>
      <c r="C12" s="44" t="s">
        <v>9</v>
      </c>
      <c r="D12" s="44" t="s">
        <v>9</v>
      </c>
      <c r="E12" s="11"/>
      <c r="F12" s="45" t="str">
        <f>VLOOKUP(D12,SE!$A$1:$B$8,2,FALSE)</f>
        <v>-</v>
      </c>
      <c r="G12" s="46" t="str">
        <f t="shared" si="2"/>
        <v/>
      </c>
      <c r="H12" s="46" t="str">
        <f t="shared" si="0"/>
        <v/>
      </c>
      <c r="I12" s="47" t="str">
        <f t="shared" si="1"/>
        <v/>
      </c>
    </row>
    <row r="13" spans="2:9" x14ac:dyDescent="0.25">
      <c r="B13" s="53"/>
      <c r="C13" s="44" t="s">
        <v>9</v>
      </c>
      <c r="D13" s="44" t="s">
        <v>9</v>
      </c>
      <c r="E13" s="11"/>
      <c r="F13" s="45" t="str">
        <f>VLOOKUP(D13,SE!$A$1:$B$8,2,FALSE)</f>
        <v>-</v>
      </c>
      <c r="G13" s="46" t="str">
        <f t="shared" si="2"/>
        <v/>
      </c>
      <c r="H13" s="46" t="str">
        <f t="shared" si="0"/>
        <v/>
      </c>
      <c r="I13" s="47" t="str">
        <f t="shared" si="1"/>
        <v/>
      </c>
    </row>
    <row r="14" spans="2:9" x14ac:dyDescent="0.25">
      <c r="B14" s="53"/>
      <c r="C14" s="44" t="s">
        <v>9</v>
      </c>
      <c r="D14" s="44" t="s">
        <v>9</v>
      </c>
      <c r="E14" s="11"/>
      <c r="F14" s="45" t="str">
        <f>VLOOKUP(D14,SE!$A$1:$B$8,2,FALSE)</f>
        <v>-</v>
      </c>
      <c r="G14" s="46" t="str">
        <f t="shared" si="2"/>
        <v/>
      </c>
      <c r="H14" s="46" t="str">
        <f t="shared" si="0"/>
        <v/>
      </c>
      <c r="I14" s="47" t="str">
        <f t="shared" si="1"/>
        <v/>
      </c>
    </row>
    <row r="15" spans="2:9" x14ac:dyDescent="0.25">
      <c r="B15" s="53"/>
      <c r="C15" s="44" t="s">
        <v>9</v>
      </c>
      <c r="D15" s="44" t="s">
        <v>9</v>
      </c>
      <c r="E15" s="11"/>
      <c r="F15" s="45" t="str">
        <f>VLOOKUP(D15,SE!$A$1:$B$8,2,FALSE)</f>
        <v>-</v>
      </c>
      <c r="G15" s="46" t="str">
        <f t="shared" si="2"/>
        <v/>
      </c>
      <c r="H15" s="46" t="str">
        <f t="shared" si="0"/>
        <v/>
      </c>
      <c r="I15" s="47" t="str">
        <f t="shared" si="1"/>
        <v/>
      </c>
    </row>
    <row r="16" spans="2:9" x14ac:dyDescent="0.25">
      <c r="B16" s="53"/>
      <c r="C16" s="44" t="s">
        <v>9</v>
      </c>
      <c r="D16" s="44" t="s">
        <v>9</v>
      </c>
      <c r="E16" s="11"/>
      <c r="F16" s="45" t="str">
        <f>VLOOKUP(D16,SE!$A$1:$B$8,2,FALSE)</f>
        <v>-</v>
      </c>
      <c r="G16" s="46" t="str">
        <f t="shared" si="2"/>
        <v/>
      </c>
      <c r="H16" s="46" t="str">
        <f t="shared" si="0"/>
        <v/>
      </c>
      <c r="I16" s="47" t="str">
        <f t="shared" si="1"/>
        <v/>
      </c>
    </row>
    <row r="17" spans="2:9" x14ac:dyDescent="0.25">
      <c r="B17" s="53"/>
      <c r="C17" s="44" t="s">
        <v>9</v>
      </c>
      <c r="D17" s="44" t="s">
        <v>9</v>
      </c>
      <c r="E17" s="11"/>
      <c r="F17" s="45" t="str">
        <f>VLOOKUP(D17,SE!$A$1:$B$8,2,FALSE)</f>
        <v>-</v>
      </c>
      <c r="G17" s="46" t="str">
        <f t="shared" si="2"/>
        <v/>
      </c>
      <c r="H17" s="46" t="str">
        <f t="shared" si="0"/>
        <v/>
      </c>
      <c r="I17" s="47" t="str">
        <f t="shared" si="1"/>
        <v/>
      </c>
    </row>
    <row r="18" spans="2:9" x14ac:dyDescent="0.25">
      <c r="B18" s="53"/>
      <c r="C18" s="44" t="s">
        <v>9</v>
      </c>
      <c r="D18" s="44" t="s">
        <v>9</v>
      </c>
      <c r="E18" s="11"/>
      <c r="F18" s="45" t="str">
        <f>VLOOKUP(D18,SE!$A$1:$B$8,2,FALSE)</f>
        <v>-</v>
      </c>
      <c r="G18" s="46" t="str">
        <f t="shared" si="2"/>
        <v/>
      </c>
      <c r="H18" s="46" t="str">
        <f t="shared" si="0"/>
        <v/>
      </c>
      <c r="I18" s="47" t="str">
        <f t="shared" si="1"/>
        <v/>
      </c>
    </row>
    <row r="19" spans="2:9" x14ac:dyDescent="0.25">
      <c r="B19" s="53"/>
      <c r="C19" s="44" t="s">
        <v>9</v>
      </c>
      <c r="D19" s="44" t="s">
        <v>9</v>
      </c>
      <c r="E19" s="11"/>
      <c r="F19" s="45" t="str">
        <f>VLOOKUP(D19,SE!$A$1:$B$8,2,FALSE)</f>
        <v>-</v>
      </c>
      <c r="G19" s="46" t="str">
        <f t="shared" si="2"/>
        <v/>
      </c>
      <c r="H19" s="46" t="str">
        <f t="shared" si="0"/>
        <v/>
      </c>
      <c r="I19" s="47" t="str">
        <f t="shared" si="1"/>
        <v/>
      </c>
    </row>
    <row r="20" spans="2:9" x14ac:dyDescent="0.25">
      <c r="B20" s="53"/>
      <c r="C20" s="44" t="s">
        <v>9</v>
      </c>
      <c r="D20" s="44" t="s">
        <v>9</v>
      </c>
      <c r="E20" s="11"/>
      <c r="F20" s="45" t="str">
        <f>VLOOKUP(D20,SE!$A$1:$B$8,2,FALSE)</f>
        <v>-</v>
      </c>
      <c r="G20" s="46" t="str">
        <f t="shared" si="2"/>
        <v/>
      </c>
      <c r="H20" s="46" t="str">
        <f t="shared" si="0"/>
        <v/>
      </c>
      <c r="I20" s="47" t="str">
        <f t="shared" si="1"/>
        <v/>
      </c>
    </row>
    <row r="21" spans="2:9" x14ac:dyDescent="0.25">
      <c r="B21" s="53"/>
      <c r="C21" s="44" t="s">
        <v>9</v>
      </c>
      <c r="D21" s="44" t="s">
        <v>9</v>
      </c>
      <c r="E21" s="11"/>
      <c r="F21" s="45" t="str">
        <f>VLOOKUP(D21,SE!$A$1:$B$8,2,FALSE)</f>
        <v>-</v>
      </c>
      <c r="G21" s="46" t="str">
        <f t="shared" si="2"/>
        <v/>
      </c>
      <c r="H21" s="46" t="str">
        <f t="shared" si="0"/>
        <v/>
      </c>
      <c r="I21" s="47" t="str">
        <f t="shared" si="1"/>
        <v/>
      </c>
    </row>
    <row r="22" spans="2:9" x14ac:dyDescent="0.25">
      <c r="B22" s="53"/>
      <c r="C22" s="44" t="s">
        <v>9</v>
      </c>
      <c r="D22" s="44" t="s">
        <v>9</v>
      </c>
      <c r="E22" s="11"/>
      <c r="F22" s="45" t="str">
        <f>VLOOKUP(D22,SE!$A$1:$B$8,2,FALSE)</f>
        <v>-</v>
      </c>
      <c r="G22" s="46" t="str">
        <f t="shared" si="2"/>
        <v/>
      </c>
      <c r="H22" s="46" t="str">
        <f t="shared" si="0"/>
        <v/>
      </c>
      <c r="I22" s="47" t="str">
        <f t="shared" si="1"/>
        <v/>
      </c>
    </row>
    <row r="23" spans="2:9" x14ac:dyDescent="0.25">
      <c r="B23" s="53"/>
      <c r="C23" s="44" t="s">
        <v>9</v>
      </c>
      <c r="D23" s="44" t="s">
        <v>9</v>
      </c>
      <c r="E23" s="11"/>
      <c r="F23" s="45" t="str">
        <f>VLOOKUP(D23,SE!$A$1:$B$8,2,FALSE)</f>
        <v>-</v>
      </c>
      <c r="G23" s="46" t="str">
        <f t="shared" si="2"/>
        <v/>
      </c>
      <c r="H23" s="46" t="str">
        <f t="shared" si="0"/>
        <v/>
      </c>
      <c r="I23" s="47" t="str">
        <f t="shared" si="1"/>
        <v/>
      </c>
    </row>
    <row r="24" spans="2:9" x14ac:dyDescent="0.25">
      <c r="B24" s="53"/>
      <c r="C24" s="44" t="s">
        <v>9</v>
      </c>
      <c r="D24" s="44" t="s">
        <v>9</v>
      </c>
      <c r="E24" s="11"/>
      <c r="F24" s="45" t="str">
        <f>VLOOKUP(D24,SE!$A$1:$B$8,2,FALSE)</f>
        <v>-</v>
      </c>
      <c r="G24" s="46" t="str">
        <f t="shared" si="2"/>
        <v/>
      </c>
      <c r="H24" s="46" t="str">
        <f t="shared" si="0"/>
        <v/>
      </c>
      <c r="I24" s="47" t="str">
        <f t="shared" si="1"/>
        <v/>
      </c>
    </row>
    <row r="25" spans="2:9" x14ac:dyDescent="0.25">
      <c r="B25" s="53"/>
      <c r="C25" s="44" t="s">
        <v>9</v>
      </c>
      <c r="D25" s="44" t="s">
        <v>9</v>
      </c>
      <c r="E25" s="11"/>
      <c r="F25" s="45" t="str">
        <f>VLOOKUP(D25,SE!$A$1:$B$8,2,FALSE)</f>
        <v>-</v>
      </c>
      <c r="G25" s="46" t="str">
        <f t="shared" si="2"/>
        <v/>
      </c>
      <c r="H25" s="46" t="str">
        <f t="shared" si="0"/>
        <v/>
      </c>
      <c r="I25" s="47" t="str">
        <f t="shared" si="1"/>
        <v/>
      </c>
    </row>
    <row r="26" spans="2:9" ht="15.75" thickBot="1" x14ac:dyDescent="0.3">
      <c r="B26" s="53"/>
      <c r="C26" s="9" t="s">
        <v>9</v>
      </c>
      <c r="D26" s="10" t="s">
        <v>9</v>
      </c>
      <c r="E26" s="12"/>
      <c r="F26" s="13" t="str">
        <f>VLOOKUP(D26,SE!$A$1:$B$8,2,FALSE)</f>
        <v>-</v>
      </c>
      <c r="G26" s="23" t="str">
        <f t="shared" si="2"/>
        <v/>
      </c>
      <c r="H26" s="19" t="str">
        <f t="shared" si="0"/>
        <v/>
      </c>
      <c r="I26" s="24" t="str">
        <f t="shared" si="1"/>
        <v/>
      </c>
    </row>
    <row r="27" spans="2:9" ht="16.5" thickTop="1" thickBot="1" x14ac:dyDescent="0.3">
      <c r="B27" s="54"/>
      <c r="C27" s="6" t="s">
        <v>12</v>
      </c>
      <c r="D27" s="6" t="s">
        <v>14</v>
      </c>
      <c r="E27" s="49"/>
      <c r="F27" s="14"/>
      <c r="G27" s="25">
        <f>SUM(G7:G26)*0.4</f>
        <v>0</v>
      </c>
      <c r="H27" s="25">
        <f t="shared" ref="H27" si="3">G27*0.8</f>
        <v>0</v>
      </c>
      <c r="I27" s="26">
        <v>80</v>
      </c>
    </row>
    <row r="28" spans="2:9" ht="15.75" thickBot="1" x14ac:dyDescent="0.3">
      <c r="B28" s="54"/>
      <c r="E28" s="15"/>
      <c r="F28" s="16" t="s">
        <v>7</v>
      </c>
      <c r="G28" s="29">
        <f t="shared" ref="G28" si="4">SUM(G7:G27)</f>
        <v>0</v>
      </c>
      <c r="H28" s="30">
        <f>SUM(H7:H27)</f>
        <v>0</v>
      </c>
      <c r="I28" s="31"/>
    </row>
    <row r="29" spans="2:9" x14ac:dyDescent="0.25">
      <c r="B29" s="54"/>
      <c r="E29" s="15"/>
    </row>
    <row r="30" spans="2:9" x14ac:dyDescent="0.25">
      <c r="B30" s="54"/>
      <c r="D30" s="1"/>
      <c r="E30" s="15"/>
    </row>
    <row r="31" spans="2:9" ht="75" x14ac:dyDescent="0.25">
      <c r="B31" s="18" t="s">
        <v>27</v>
      </c>
      <c r="C31" s="39" t="s">
        <v>0</v>
      </c>
      <c r="D31" s="39" t="s">
        <v>3</v>
      </c>
      <c r="E31" s="40" t="s">
        <v>1</v>
      </c>
      <c r="F31" s="41" t="s">
        <v>2</v>
      </c>
      <c r="G31" s="42" t="s">
        <v>8</v>
      </c>
      <c r="H31" s="43" t="s">
        <v>17</v>
      </c>
      <c r="I31" s="43" t="s">
        <v>13</v>
      </c>
    </row>
    <row r="32" spans="2:9" x14ac:dyDescent="0.25">
      <c r="B32" s="53"/>
      <c r="C32" s="44" t="s">
        <v>9</v>
      </c>
      <c r="D32" s="44" t="s">
        <v>9</v>
      </c>
      <c r="E32" s="21"/>
      <c r="F32" s="45" t="str">
        <f>VLOOKUP(D32,SE!$A$1:$B$8,2,FALSE)</f>
        <v>-</v>
      </c>
      <c r="G32" s="46" t="str">
        <f>IF(E32="","",E32*F32)</f>
        <v/>
      </c>
      <c r="H32" s="46" t="str">
        <f>IF(E32="","",G32*I32/100)</f>
        <v/>
      </c>
      <c r="I32" s="47" t="str">
        <f>IF(E32="","",80)</f>
        <v/>
      </c>
    </row>
    <row r="33" spans="2:9" x14ac:dyDescent="0.25">
      <c r="B33" s="53"/>
      <c r="C33" s="44" t="s">
        <v>9</v>
      </c>
      <c r="D33" s="44" t="s">
        <v>9</v>
      </c>
      <c r="E33" s="21"/>
      <c r="F33" s="45" t="str">
        <f>VLOOKUP(D33,SE!$A$1:$B$8,2,FALSE)</f>
        <v>-</v>
      </c>
      <c r="G33" s="46" t="str">
        <f>IF(E33="","",E33*F33)</f>
        <v/>
      </c>
      <c r="H33" s="46" t="str">
        <f t="shared" ref="H33:H51" si="5">IF(E33="","",G33*I33/100)</f>
        <v/>
      </c>
      <c r="I33" s="47" t="str">
        <f t="shared" ref="I33:I51" si="6">IF(E33="","",80)</f>
        <v/>
      </c>
    </row>
    <row r="34" spans="2:9" x14ac:dyDescent="0.25">
      <c r="B34" s="53"/>
      <c r="C34" s="44" t="s">
        <v>9</v>
      </c>
      <c r="D34" s="44" t="s">
        <v>9</v>
      </c>
      <c r="E34" s="21"/>
      <c r="F34" s="45" t="str">
        <f>VLOOKUP(D34,SE!$A$1:$B$8,2,FALSE)</f>
        <v>-</v>
      </c>
      <c r="G34" s="46" t="str">
        <f t="shared" ref="G34:G51" si="7">IF(E34="","",E34*F34)</f>
        <v/>
      </c>
      <c r="H34" s="46" t="str">
        <f t="shared" si="5"/>
        <v/>
      </c>
      <c r="I34" s="47" t="str">
        <f t="shared" si="6"/>
        <v/>
      </c>
    </row>
    <row r="35" spans="2:9" x14ac:dyDescent="0.25">
      <c r="B35" s="53"/>
      <c r="C35" s="44" t="s">
        <v>9</v>
      </c>
      <c r="D35" s="44" t="s">
        <v>9</v>
      </c>
      <c r="E35" s="21"/>
      <c r="F35" s="45" t="str">
        <f>VLOOKUP(D35,SE!$A$1:$B$8,2,FALSE)</f>
        <v>-</v>
      </c>
      <c r="G35" s="46" t="str">
        <f t="shared" si="7"/>
        <v/>
      </c>
      <c r="H35" s="46" t="str">
        <f t="shared" si="5"/>
        <v/>
      </c>
      <c r="I35" s="47" t="str">
        <f t="shared" si="6"/>
        <v/>
      </c>
    </row>
    <row r="36" spans="2:9" x14ac:dyDescent="0.25">
      <c r="B36" s="53"/>
      <c r="C36" s="44" t="s">
        <v>9</v>
      </c>
      <c r="D36" s="44" t="s">
        <v>9</v>
      </c>
      <c r="E36" s="21"/>
      <c r="F36" s="45" t="str">
        <f>VLOOKUP(D36,SE!$A$1:$B$8,2,FALSE)</f>
        <v>-</v>
      </c>
      <c r="G36" s="46" t="str">
        <f t="shared" si="7"/>
        <v/>
      </c>
      <c r="H36" s="46" t="str">
        <f t="shared" si="5"/>
        <v/>
      </c>
      <c r="I36" s="47" t="str">
        <f t="shared" si="6"/>
        <v/>
      </c>
    </row>
    <row r="37" spans="2:9" x14ac:dyDescent="0.25">
      <c r="B37" s="53"/>
      <c r="C37" s="7" t="s">
        <v>9</v>
      </c>
      <c r="D37" s="8" t="s">
        <v>9</v>
      </c>
      <c r="E37" s="21"/>
      <c r="F37" s="34" t="str">
        <f>VLOOKUP(D37,SE!$A$1:$B$8,2,FALSE)</f>
        <v>-</v>
      </c>
      <c r="G37" s="19" t="str">
        <f t="shared" si="7"/>
        <v/>
      </c>
      <c r="H37" s="19" t="str">
        <f t="shared" si="5"/>
        <v/>
      </c>
      <c r="I37" s="20" t="str">
        <f t="shared" si="6"/>
        <v/>
      </c>
    </row>
    <row r="38" spans="2:9" x14ac:dyDescent="0.25">
      <c r="B38" s="53"/>
      <c r="C38" s="7" t="s">
        <v>9</v>
      </c>
      <c r="D38" s="8" t="s">
        <v>9</v>
      </c>
      <c r="E38" s="21"/>
      <c r="F38" s="34" t="str">
        <f>VLOOKUP(D38,SE!$A$1:$B$8,2,FALSE)</f>
        <v>-</v>
      </c>
      <c r="G38" s="19" t="str">
        <f t="shared" si="7"/>
        <v/>
      </c>
      <c r="H38" s="19" t="str">
        <f t="shared" si="5"/>
        <v/>
      </c>
      <c r="I38" s="20" t="str">
        <f t="shared" si="6"/>
        <v/>
      </c>
    </row>
    <row r="39" spans="2:9" x14ac:dyDescent="0.25">
      <c r="B39" s="53"/>
      <c r="C39" s="7" t="s">
        <v>9</v>
      </c>
      <c r="D39" s="8" t="s">
        <v>9</v>
      </c>
      <c r="E39" s="21"/>
      <c r="F39" s="34" t="str">
        <f>VLOOKUP(D39,SE!$A$1:$B$8,2,FALSE)</f>
        <v>-</v>
      </c>
      <c r="G39" s="19" t="str">
        <f t="shared" si="7"/>
        <v/>
      </c>
      <c r="H39" s="19" t="str">
        <f t="shared" si="5"/>
        <v/>
      </c>
      <c r="I39" s="20" t="str">
        <f t="shared" si="6"/>
        <v/>
      </c>
    </row>
    <row r="40" spans="2:9" x14ac:dyDescent="0.25">
      <c r="B40" s="53"/>
      <c r="C40" s="7" t="s">
        <v>9</v>
      </c>
      <c r="D40" s="8" t="s">
        <v>9</v>
      </c>
      <c r="E40" s="21"/>
      <c r="F40" s="34" t="str">
        <f>VLOOKUP(D40,SE!$A$1:$B$8,2,FALSE)</f>
        <v>-</v>
      </c>
      <c r="G40" s="19" t="str">
        <f t="shared" si="7"/>
        <v/>
      </c>
      <c r="H40" s="19" t="str">
        <f t="shared" si="5"/>
        <v/>
      </c>
      <c r="I40" s="20" t="str">
        <f t="shared" si="6"/>
        <v/>
      </c>
    </row>
    <row r="41" spans="2:9" x14ac:dyDescent="0.25">
      <c r="B41" s="53"/>
      <c r="C41" s="7" t="s">
        <v>9</v>
      </c>
      <c r="D41" s="8" t="s">
        <v>9</v>
      </c>
      <c r="E41" s="21"/>
      <c r="F41" s="34" t="str">
        <f>VLOOKUP(D41,SE!$A$1:$B$8,2,FALSE)</f>
        <v>-</v>
      </c>
      <c r="G41" s="19" t="str">
        <f t="shared" si="7"/>
        <v/>
      </c>
      <c r="H41" s="19" t="str">
        <f t="shared" si="5"/>
        <v/>
      </c>
      <c r="I41" s="20" t="str">
        <f t="shared" si="6"/>
        <v/>
      </c>
    </row>
    <row r="42" spans="2:9" x14ac:dyDescent="0.25">
      <c r="B42" s="53"/>
      <c r="C42" s="7" t="s">
        <v>9</v>
      </c>
      <c r="D42" s="8" t="s">
        <v>9</v>
      </c>
      <c r="E42" s="21"/>
      <c r="F42" s="34" t="str">
        <f>VLOOKUP(D42,SE!$A$1:$B$8,2,FALSE)</f>
        <v>-</v>
      </c>
      <c r="G42" s="19" t="str">
        <f t="shared" si="7"/>
        <v/>
      </c>
      <c r="H42" s="19" t="str">
        <f t="shared" si="5"/>
        <v/>
      </c>
      <c r="I42" s="20" t="str">
        <f t="shared" si="6"/>
        <v/>
      </c>
    </row>
    <row r="43" spans="2:9" x14ac:dyDescent="0.25">
      <c r="B43" s="53"/>
      <c r="C43" s="7" t="s">
        <v>9</v>
      </c>
      <c r="D43" s="8" t="s">
        <v>9</v>
      </c>
      <c r="E43" s="21"/>
      <c r="F43" s="34" t="str">
        <f>VLOOKUP(D43,SE!$A$1:$B$8,2,FALSE)</f>
        <v>-</v>
      </c>
      <c r="G43" s="19" t="str">
        <f t="shared" si="7"/>
        <v/>
      </c>
      <c r="H43" s="19" t="str">
        <f t="shared" si="5"/>
        <v/>
      </c>
      <c r="I43" s="20" t="str">
        <f t="shared" si="6"/>
        <v/>
      </c>
    </row>
    <row r="44" spans="2:9" x14ac:dyDescent="0.25">
      <c r="B44" s="53"/>
      <c r="C44" s="7" t="s">
        <v>9</v>
      </c>
      <c r="D44" s="8" t="s">
        <v>9</v>
      </c>
      <c r="E44" s="21"/>
      <c r="F44" s="34" t="str">
        <f>VLOOKUP(D44,SE!$A$1:$B$8,2,FALSE)</f>
        <v>-</v>
      </c>
      <c r="G44" s="19" t="str">
        <f t="shared" si="7"/>
        <v/>
      </c>
      <c r="H44" s="19" t="str">
        <f t="shared" si="5"/>
        <v/>
      </c>
      <c r="I44" s="20" t="str">
        <f t="shared" si="6"/>
        <v/>
      </c>
    </row>
    <row r="45" spans="2:9" x14ac:dyDescent="0.25">
      <c r="B45" s="53"/>
      <c r="C45" s="7" t="s">
        <v>9</v>
      </c>
      <c r="D45" s="8" t="s">
        <v>9</v>
      </c>
      <c r="E45" s="21"/>
      <c r="F45" s="34" t="str">
        <f>VLOOKUP(D45,SE!$A$1:$B$8,2,FALSE)</f>
        <v>-</v>
      </c>
      <c r="G45" s="19" t="str">
        <f t="shared" si="7"/>
        <v/>
      </c>
      <c r="H45" s="19" t="str">
        <f t="shared" si="5"/>
        <v/>
      </c>
      <c r="I45" s="20" t="str">
        <f t="shared" si="6"/>
        <v/>
      </c>
    </row>
    <row r="46" spans="2:9" x14ac:dyDescent="0.25">
      <c r="B46" s="53"/>
      <c r="C46" s="7" t="s">
        <v>9</v>
      </c>
      <c r="D46" s="8" t="s">
        <v>9</v>
      </c>
      <c r="E46" s="21"/>
      <c r="F46" s="34" t="str">
        <f>VLOOKUP(D46,SE!$A$1:$B$8,2,FALSE)</f>
        <v>-</v>
      </c>
      <c r="G46" s="19" t="str">
        <f t="shared" si="7"/>
        <v/>
      </c>
      <c r="H46" s="19" t="str">
        <f t="shared" si="5"/>
        <v/>
      </c>
      <c r="I46" s="20" t="str">
        <f t="shared" si="6"/>
        <v/>
      </c>
    </row>
    <row r="47" spans="2:9" x14ac:dyDescent="0.25">
      <c r="B47" s="53"/>
      <c r="C47" s="7" t="s">
        <v>9</v>
      </c>
      <c r="D47" s="8" t="s">
        <v>9</v>
      </c>
      <c r="E47" s="21"/>
      <c r="F47" s="34" t="str">
        <f>VLOOKUP(D47,SE!$A$1:$B$8,2,FALSE)</f>
        <v>-</v>
      </c>
      <c r="G47" s="19" t="str">
        <f t="shared" si="7"/>
        <v/>
      </c>
      <c r="H47" s="19" t="str">
        <f t="shared" si="5"/>
        <v/>
      </c>
      <c r="I47" s="20" t="str">
        <f t="shared" si="6"/>
        <v/>
      </c>
    </row>
    <row r="48" spans="2:9" x14ac:dyDescent="0.25">
      <c r="B48" s="53"/>
      <c r="C48" s="7" t="s">
        <v>9</v>
      </c>
      <c r="D48" s="8" t="s">
        <v>9</v>
      </c>
      <c r="E48" s="21"/>
      <c r="F48" s="34" t="str">
        <f>VLOOKUP(D48,SE!$A$1:$B$8,2,FALSE)</f>
        <v>-</v>
      </c>
      <c r="G48" s="19" t="str">
        <f t="shared" si="7"/>
        <v/>
      </c>
      <c r="H48" s="19" t="str">
        <f t="shared" si="5"/>
        <v/>
      </c>
      <c r="I48" s="20" t="str">
        <f t="shared" si="6"/>
        <v/>
      </c>
    </row>
    <row r="49" spans="2:9" x14ac:dyDescent="0.25">
      <c r="B49" s="53"/>
      <c r="C49" s="7" t="s">
        <v>9</v>
      </c>
      <c r="D49" s="8" t="s">
        <v>9</v>
      </c>
      <c r="E49" s="21"/>
      <c r="F49" s="34" t="str">
        <f>VLOOKUP(D49,SE!$A$1:$B$8,2,FALSE)</f>
        <v>-</v>
      </c>
      <c r="G49" s="19" t="str">
        <f t="shared" si="7"/>
        <v/>
      </c>
      <c r="H49" s="19" t="str">
        <f t="shared" si="5"/>
        <v/>
      </c>
      <c r="I49" s="20" t="str">
        <f t="shared" si="6"/>
        <v/>
      </c>
    </row>
    <row r="50" spans="2:9" x14ac:dyDescent="0.25">
      <c r="B50" s="53"/>
      <c r="C50" s="7" t="s">
        <v>9</v>
      </c>
      <c r="D50" s="8" t="s">
        <v>9</v>
      </c>
      <c r="E50" s="21"/>
      <c r="F50" s="34" t="str">
        <f>VLOOKUP(D50,SE!$A$1:$B$8,2,FALSE)</f>
        <v>-</v>
      </c>
      <c r="G50" s="19" t="str">
        <f t="shared" si="7"/>
        <v/>
      </c>
      <c r="H50" s="19" t="str">
        <f t="shared" si="5"/>
        <v/>
      </c>
      <c r="I50" s="20" t="str">
        <f t="shared" si="6"/>
        <v/>
      </c>
    </row>
    <row r="51" spans="2:9" ht="15.75" thickBot="1" x14ac:dyDescent="0.3">
      <c r="B51" s="53"/>
      <c r="C51" s="9" t="s">
        <v>9</v>
      </c>
      <c r="D51" s="10" t="s">
        <v>9</v>
      </c>
      <c r="E51" s="22"/>
      <c r="F51" s="13" t="str">
        <f>VLOOKUP(D51,SE!$A$1:$B$8,2,FALSE)</f>
        <v>-</v>
      </c>
      <c r="G51" s="23" t="str">
        <f t="shared" si="7"/>
        <v/>
      </c>
      <c r="H51" s="19" t="str">
        <f t="shared" si="5"/>
        <v/>
      </c>
      <c r="I51" s="24" t="str">
        <f t="shared" si="6"/>
        <v/>
      </c>
    </row>
    <row r="52" spans="2:9" ht="16.5" thickTop="1" thickBot="1" x14ac:dyDescent="0.3">
      <c r="B52" s="54"/>
      <c r="C52" s="6" t="s">
        <v>12</v>
      </c>
      <c r="D52" s="6" t="s">
        <v>14</v>
      </c>
      <c r="E52" s="49"/>
      <c r="F52" s="14"/>
      <c r="G52" s="25">
        <f>SUM(G32:G51)*0.4</f>
        <v>0</v>
      </c>
      <c r="H52" s="25">
        <f t="shared" ref="H52" si="8">G52*0.8</f>
        <v>0</v>
      </c>
      <c r="I52" s="26">
        <v>80</v>
      </c>
    </row>
    <row r="53" spans="2:9" ht="15.75" thickBot="1" x14ac:dyDescent="0.3">
      <c r="E53" s="27"/>
      <c r="F53" s="28" t="s">
        <v>7</v>
      </c>
      <c r="G53" s="29">
        <f t="shared" ref="G53" si="9">SUM(G32:G52)</f>
        <v>0</v>
      </c>
      <c r="H53" s="30">
        <f>SUM(H32:H52)</f>
        <v>0</v>
      </c>
      <c r="I53" s="31"/>
    </row>
    <row r="54" spans="2:9" x14ac:dyDescent="0.25">
      <c r="E54" s="27"/>
      <c r="F54" s="32"/>
      <c r="G54" s="33"/>
      <c r="H54" s="32"/>
      <c r="I54" s="32"/>
    </row>
    <row r="55" spans="2:9" x14ac:dyDescent="0.25">
      <c r="E55" s="15"/>
    </row>
    <row r="56" spans="2:9" x14ac:dyDescent="0.25">
      <c r="E56" s="15"/>
    </row>
    <row r="57" spans="2:9" x14ac:dyDescent="0.25">
      <c r="B57" s="35" t="s">
        <v>30</v>
      </c>
      <c r="C57" s="32"/>
      <c r="D57" s="32"/>
      <c r="E57" s="32"/>
    </row>
    <row r="58" spans="2:9" ht="45" x14ac:dyDescent="0.25">
      <c r="B58" s="36" t="s">
        <v>23</v>
      </c>
      <c r="C58" s="36" t="s">
        <v>33</v>
      </c>
      <c r="D58" s="36" t="s">
        <v>8</v>
      </c>
      <c r="E58" s="36" t="s">
        <v>24</v>
      </c>
    </row>
    <row r="59" spans="2:9" x14ac:dyDescent="0.25">
      <c r="B59" s="37">
        <f>SUM(G32:G51)+SUM(G7:G26)</f>
        <v>0</v>
      </c>
      <c r="C59" s="37">
        <f>G52+G27</f>
        <v>0</v>
      </c>
      <c r="D59" s="37">
        <f>G53+G28</f>
        <v>0</v>
      </c>
      <c r="E59" s="37">
        <f>H28+H53</f>
        <v>0</v>
      </c>
    </row>
  </sheetData>
  <sheetProtection algorithmName="SHA-512" hashValue="rBXsC3NZljDA9vW5lprvz8x9w5JcY5cqe4q0ZWH+5lkaiQF5pO1xKhSh8oQu0USoRiUJsgw2AZrrDXJyWHinwQ==" saltValue="y4/Po3AfRTM/wBvHEl8MZg==" spinCount="100000" sheet="1" objects="1" scenarios="1"/>
  <protectedRanges>
    <protectedRange sqref="E7:E26 E32:E51" name="Število ur"/>
    <protectedRange sqref="B7:B26 B32:B51" name="upravičenec"/>
  </protectedRanges>
  <mergeCells count="1">
    <mergeCell ref="B5:C5"/>
  </mergeCells>
  <dataValidations count="4">
    <dataValidation type="list" allowBlank="1" showInputMessage="1" showErrorMessage="1" sqref="D27 D52" xr:uid="{B3A0DA7E-9CC8-4CA9-9679-C966668C1C21}">
      <formula1>"Preostale projektne aktivnosti"</formula1>
    </dataValidation>
    <dataValidation type="list" allowBlank="1" showInputMessage="1" showErrorMessage="1" sqref="C7:C26 C32:C51" xr:uid="{7F97DBE6-CB52-4637-A270-D751B44E25D7}">
      <formula1>"IZBERI, NSO - NEPOSREDNI STROŠKI OSEBJA"</formula1>
    </dataValidation>
    <dataValidation type="list" allowBlank="1" showInputMessage="1" showErrorMessage="1" sqref="D7:D26 D32:D51" xr:uid="{34054E8C-551A-43AC-9C97-0497803AF60D}">
      <formula1>"IZBERI, Vodenje in koordinacija, Strokovna in tehnična pomoč, Izvajanje neindustrijske dejavnosti, Prostovoljsko delo - organizacisko, Prostovoljsko delo - vsebinsko, Prostovoljsko delo - drugo"</formula1>
    </dataValidation>
    <dataValidation type="list" allowBlank="1" showInputMessage="1" showErrorMessage="1" sqref="C27 C52" xr:uid="{F40305C2-5FC8-4B3D-8124-44F64C7A99D7}">
      <mc:AlternateContent xmlns:x12ac="http://schemas.microsoft.com/office/spreadsheetml/2011/1/ac" xmlns:mc="http://schemas.openxmlformats.org/markup-compatibility/2006">
        <mc:Choice Requires="x12ac">
          <x12ac:list>"PRS - PREOSTALI STROŠKI, KI NISO STROŠKI OSEBJA (40 %)"</x12ac:list>
        </mc:Choice>
        <mc:Fallback>
          <formula1>"PRS - PREOSTALI STROŠKI, KI NISO STROŠKI OSEBJA (40 %)"</formula1>
        </mc:Fallback>
      </mc:AlternateContent>
    </dataValidation>
  </dataValidations>
  <pageMargins left="0.7" right="0.7" top="0.75" bottom="0.75" header="0.3" footer="0.3"/>
  <pageSetup paperSize="9" scale="36" orientation="portrait" r:id="rId1"/>
  <rowBreaks count="1" manualBreakCount="1">
    <brk id="29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2B99EC-5B09-4C50-98B1-32D3ABDFEBDF}">
  <sheetPr codeName="List5"/>
  <dimension ref="B1:I59"/>
  <sheetViews>
    <sheetView zoomScale="85" zoomScaleNormal="85" workbookViewId="0">
      <selection activeCell="C63" sqref="C63"/>
    </sheetView>
  </sheetViews>
  <sheetFormatPr defaultRowHeight="15" x14ac:dyDescent="0.25"/>
  <cols>
    <col min="1" max="1" width="4" customWidth="1"/>
    <col min="2" max="2" width="51.85546875" customWidth="1"/>
    <col min="3" max="3" width="55" customWidth="1"/>
    <col min="4" max="4" width="38.7109375" customWidth="1"/>
    <col min="5" max="5" width="18.85546875" customWidth="1"/>
    <col min="6" max="6" width="12.7109375" customWidth="1"/>
    <col min="7" max="7" width="15.85546875" style="1" customWidth="1"/>
    <col min="8" max="8" width="18.28515625" customWidth="1"/>
    <col min="9" max="9" width="16.5703125" customWidth="1"/>
  </cols>
  <sheetData>
    <row r="1" spans="2:9" ht="26.25" x14ac:dyDescent="0.4">
      <c r="B1" s="17" t="s">
        <v>18</v>
      </c>
    </row>
    <row r="5" spans="2:9" ht="15.75" customHeight="1" x14ac:dyDescent="0.3">
      <c r="B5" s="52" t="s">
        <v>28</v>
      </c>
      <c r="C5" s="51"/>
    </row>
    <row r="6" spans="2:9" ht="75" x14ac:dyDescent="0.25">
      <c r="B6" s="18" t="s">
        <v>26</v>
      </c>
      <c r="C6" s="39" t="s">
        <v>0</v>
      </c>
      <c r="D6" s="39" t="s">
        <v>3</v>
      </c>
      <c r="E6" s="40" t="s">
        <v>1</v>
      </c>
      <c r="F6" s="41" t="s">
        <v>2</v>
      </c>
      <c r="G6" s="42" t="s">
        <v>8</v>
      </c>
      <c r="H6" s="43" t="s">
        <v>17</v>
      </c>
      <c r="I6" s="43" t="s">
        <v>13</v>
      </c>
    </row>
    <row r="7" spans="2:9" x14ac:dyDescent="0.25">
      <c r="B7" s="53"/>
      <c r="C7" s="44" t="s">
        <v>9</v>
      </c>
      <c r="D7" s="44" t="s">
        <v>9</v>
      </c>
      <c r="E7" s="11"/>
      <c r="F7" s="45" t="str">
        <f>VLOOKUP(D7,SE!$A$1:$B$8,2,FALSE)</f>
        <v>-</v>
      </c>
      <c r="G7" s="46" t="str">
        <f>IF(E7="","",E7*F7)</f>
        <v/>
      </c>
      <c r="H7" s="46" t="str">
        <f>IF(E7="","",G7*I7/100)</f>
        <v/>
      </c>
      <c r="I7" s="47" t="str">
        <f>IF(E7="","",80)</f>
        <v/>
      </c>
    </row>
    <row r="8" spans="2:9" x14ac:dyDescent="0.25">
      <c r="B8" s="53"/>
      <c r="C8" s="44" t="s">
        <v>9</v>
      </c>
      <c r="D8" s="44" t="s">
        <v>9</v>
      </c>
      <c r="E8" s="11"/>
      <c r="F8" s="45" t="str">
        <f>VLOOKUP(D8,SE!$A$1:$B$8,2,FALSE)</f>
        <v>-</v>
      </c>
      <c r="G8" s="46" t="str">
        <f>IF(E8="","",E8*F8)</f>
        <v/>
      </c>
      <c r="H8" s="46" t="str">
        <f t="shared" ref="H8:H26" si="0">IF(E8="","",G8*I8/100)</f>
        <v/>
      </c>
      <c r="I8" s="47" t="str">
        <f t="shared" ref="I8:I26" si="1">IF(E8="","",80)</f>
        <v/>
      </c>
    </row>
    <row r="9" spans="2:9" x14ac:dyDescent="0.25">
      <c r="B9" s="53"/>
      <c r="C9" s="44" t="s">
        <v>9</v>
      </c>
      <c r="D9" s="44" t="s">
        <v>9</v>
      </c>
      <c r="E9" s="11"/>
      <c r="F9" s="45" t="str">
        <f>VLOOKUP(D9,SE!$A$1:$B$8,2,FALSE)</f>
        <v>-</v>
      </c>
      <c r="G9" s="46" t="str">
        <f t="shared" ref="G9:G26" si="2">IF(E9="","",E9*F9)</f>
        <v/>
      </c>
      <c r="H9" s="46" t="str">
        <f t="shared" si="0"/>
        <v/>
      </c>
      <c r="I9" s="47" t="str">
        <f t="shared" si="1"/>
        <v/>
      </c>
    </row>
    <row r="10" spans="2:9" x14ac:dyDescent="0.25">
      <c r="B10" s="53"/>
      <c r="C10" s="44" t="s">
        <v>9</v>
      </c>
      <c r="D10" s="44" t="s">
        <v>9</v>
      </c>
      <c r="E10" s="11"/>
      <c r="F10" s="45" t="str">
        <f>VLOOKUP(D10,SE!$A$1:$B$8,2,FALSE)</f>
        <v>-</v>
      </c>
      <c r="G10" s="46" t="str">
        <f t="shared" si="2"/>
        <v/>
      </c>
      <c r="H10" s="46" t="str">
        <f t="shared" si="0"/>
        <v/>
      </c>
      <c r="I10" s="47" t="str">
        <f t="shared" si="1"/>
        <v/>
      </c>
    </row>
    <row r="11" spans="2:9" x14ac:dyDescent="0.25">
      <c r="B11" s="53"/>
      <c r="C11" s="44" t="s">
        <v>9</v>
      </c>
      <c r="D11" s="44" t="s">
        <v>9</v>
      </c>
      <c r="E11" s="11"/>
      <c r="F11" s="45" t="str">
        <f>VLOOKUP(D11,SE!$A$1:$B$8,2,FALSE)</f>
        <v>-</v>
      </c>
      <c r="G11" s="46" t="str">
        <f t="shared" si="2"/>
        <v/>
      </c>
      <c r="H11" s="46" t="str">
        <f t="shared" si="0"/>
        <v/>
      </c>
      <c r="I11" s="47" t="str">
        <f t="shared" si="1"/>
        <v/>
      </c>
    </row>
    <row r="12" spans="2:9" x14ac:dyDescent="0.25">
      <c r="B12" s="53"/>
      <c r="C12" s="44" t="s">
        <v>9</v>
      </c>
      <c r="D12" s="44" t="s">
        <v>9</v>
      </c>
      <c r="E12" s="11"/>
      <c r="F12" s="45" t="str">
        <f>VLOOKUP(D12,SE!$A$1:$B$8,2,FALSE)</f>
        <v>-</v>
      </c>
      <c r="G12" s="46" t="str">
        <f t="shared" si="2"/>
        <v/>
      </c>
      <c r="H12" s="46" t="str">
        <f t="shared" si="0"/>
        <v/>
      </c>
      <c r="I12" s="47" t="str">
        <f t="shared" si="1"/>
        <v/>
      </c>
    </row>
    <row r="13" spans="2:9" x14ac:dyDescent="0.25">
      <c r="B13" s="53"/>
      <c r="C13" s="44" t="s">
        <v>9</v>
      </c>
      <c r="D13" s="44" t="s">
        <v>9</v>
      </c>
      <c r="E13" s="11"/>
      <c r="F13" s="45" t="str">
        <f>VLOOKUP(D13,SE!$A$1:$B$8,2,FALSE)</f>
        <v>-</v>
      </c>
      <c r="G13" s="46" t="str">
        <f t="shared" si="2"/>
        <v/>
      </c>
      <c r="H13" s="46" t="str">
        <f t="shared" si="0"/>
        <v/>
      </c>
      <c r="I13" s="47" t="str">
        <f t="shared" si="1"/>
        <v/>
      </c>
    </row>
    <row r="14" spans="2:9" x14ac:dyDescent="0.25">
      <c r="B14" s="53"/>
      <c r="C14" s="44" t="s">
        <v>9</v>
      </c>
      <c r="D14" s="44" t="s">
        <v>9</v>
      </c>
      <c r="E14" s="11"/>
      <c r="F14" s="45" t="str">
        <f>VLOOKUP(D14,SE!$A$1:$B$8,2,FALSE)</f>
        <v>-</v>
      </c>
      <c r="G14" s="46" t="str">
        <f t="shared" si="2"/>
        <v/>
      </c>
      <c r="H14" s="46" t="str">
        <f t="shared" si="0"/>
        <v/>
      </c>
      <c r="I14" s="47" t="str">
        <f t="shared" si="1"/>
        <v/>
      </c>
    </row>
    <row r="15" spans="2:9" x14ac:dyDescent="0.25">
      <c r="B15" s="53"/>
      <c r="C15" s="44" t="s">
        <v>9</v>
      </c>
      <c r="D15" s="44" t="s">
        <v>9</v>
      </c>
      <c r="E15" s="11"/>
      <c r="F15" s="45" t="str">
        <f>VLOOKUP(D15,SE!$A$1:$B$8,2,FALSE)</f>
        <v>-</v>
      </c>
      <c r="G15" s="46" t="str">
        <f t="shared" si="2"/>
        <v/>
      </c>
      <c r="H15" s="46" t="str">
        <f t="shared" si="0"/>
        <v/>
      </c>
      <c r="I15" s="47" t="str">
        <f t="shared" si="1"/>
        <v/>
      </c>
    </row>
    <row r="16" spans="2:9" x14ac:dyDescent="0.25">
      <c r="B16" s="53"/>
      <c r="C16" s="44" t="s">
        <v>9</v>
      </c>
      <c r="D16" s="44" t="s">
        <v>9</v>
      </c>
      <c r="E16" s="11"/>
      <c r="F16" s="45" t="str">
        <f>VLOOKUP(D16,SE!$A$1:$B$8,2,FALSE)</f>
        <v>-</v>
      </c>
      <c r="G16" s="46" t="str">
        <f t="shared" si="2"/>
        <v/>
      </c>
      <c r="H16" s="46" t="str">
        <f t="shared" si="0"/>
        <v/>
      </c>
      <c r="I16" s="47" t="str">
        <f t="shared" si="1"/>
        <v/>
      </c>
    </row>
    <row r="17" spans="2:9" x14ac:dyDescent="0.25">
      <c r="B17" s="53"/>
      <c r="C17" s="44" t="s">
        <v>9</v>
      </c>
      <c r="D17" s="44" t="s">
        <v>9</v>
      </c>
      <c r="E17" s="11"/>
      <c r="F17" s="45" t="str">
        <f>VLOOKUP(D17,SE!$A$1:$B$8,2,FALSE)</f>
        <v>-</v>
      </c>
      <c r="G17" s="46" t="str">
        <f t="shared" si="2"/>
        <v/>
      </c>
      <c r="H17" s="46" t="str">
        <f t="shared" si="0"/>
        <v/>
      </c>
      <c r="I17" s="47" t="str">
        <f t="shared" si="1"/>
        <v/>
      </c>
    </row>
    <row r="18" spans="2:9" x14ac:dyDescent="0.25">
      <c r="B18" s="53"/>
      <c r="C18" s="44" t="s">
        <v>9</v>
      </c>
      <c r="D18" s="44" t="s">
        <v>9</v>
      </c>
      <c r="E18" s="11"/>
      <c r="F18" s="45" t="str">
        <f>VLOOKUP(D18,SE!$A$1:$B$8,2,FALSE)</f>
        <v>-</v>
      </c>
      <c r="G18" s="46" t="str">
        <f t="shared" si="2"/>
        <v/>
      </c>
      <c r="H18" s="46" t="str">
        <f t="shared" si="0"/>
        <v/>
      </c>
      <c r="I18" s="47" t="str">
        <f t="shared" si="1"/>
        <v/>
      </c>
    </row>
    <row r="19" spans="2:9" x14ac:dyDescent="0.25">
      <c r="B19" s="53"/>
      <c r="C19" s="44" t="s">
        <v>9</v>
      </c>
      <c r="D19" s="44" t="s">
        <v>9</v>
      </c>
      <c r="E19" s="11"/>
      <c r="F19" s="45" t="str">
        <f>VLOOKUP(D19,SE!$A$1:$B$8,2,FALSE)</f>
        <v>-</v>
      </c>
      <c r="G19" s="46" t="str">
        <f t="shared" si="2"/>
        <v/>
      </c>
      <c r="H19" s="46" t="str">
        <f t="shared" si="0"/>
        <v/>
      </c>
      <c r="I19" s="47" t="str">
        <f t="shared" si="1"/>
        <v/>
      </c>
    </row>
    <row r="20" spans="2:9" x14ac:dyDescent="0.25">
      <c r="B20" s="53"/>
      <c r="C20" s="44" t="s">
        <v>9</v>
      </c>
      <c r="D20" s="44" t="s">
        <v>9</v>
      </c>
      <c r="E20" s="11"/>
      <c r="F20" s="45" t="str">
        <f>VLOOKUP(D20,SE!$A$1:$B$8,2,FALSE)</f>
        <v>-</v>
      </c>
      <c r="G20" s="46" t="str">
        <f t="shared" si="2"/>
        <v/>
      </c>
      <c r="H20" s="46" t="str">
        <f t="shared" si="0"/>
        <v/>
      </c>
      <c r="I20" s="47" t="str">
        <f t="shared" si="1"/>
        <v/>
      </c>
    </row>
    <row r="21" spans="2:9" x14ac:dyDescent="0.25">
      <c r="B21" s="53"/>
      <c r="C21" s="44" t="s">
        <v>9</v>
      </c>
      <c r="D21" s="44" t="s">
        <v>9</v>
      </c>
      <c r="E21" s="11"/>
      <c r="F21" s="45" t="str">
        <f>VLOOKUP(D21,SE!$A$1:$B$8,2,FALSE)</f>
        <v>-</v>
      </c>
      <c r="G21" s="46" t="str">
        <f t="shared" si="2"/>
        <v/>
      </c>
      <c r="H21" s="46" t="str">
        <f t="shared" si="0"/>
        <v/>
      </c>
      <c r="I21" s="47" t="str">
        <f t="shared" si="1"/>
        <v/>
      </c>
    </row>
    <row r="22" spans="2:9" x14ac:dyDescent="0.25">
      <c r="B22" s="53"/>
      <c r="C22" s="44" t="s">
        <v>9</v>
      </c>
      <c r="D22" s="44" t="s">
        <v>9</v>
      </c>
      <c r="E22" s="11"/>
      <c r="F22" s="45" t="str">
        <f>VLOOKUP(D22,SE!$A$1:$B$8,2,FALSE)</f>
        <v>-</v>
      </c>
      <c r="G22" s="46" t="str">
        <f t="shared" si="2"/>
        <v/>
      </c>
      <c r="H22" s="46" t="str">
        <f t="shared" si="0"/>
        <v/>
      </c>
      <c r="I22" s="47" t="str">
        <f t="shared" si="1"/>
        <v/>
      </c>
    </row>
    <row r="23" spans="2:9" x14ac:dyDescent="0.25">
      <c r="B23" s="53"/>
      <c r="C23" s="44" t="s">
        <v>9</v>
      </c>
      <c r="D23" s="44" t="s">
        <v>9</v>
      </c>
      <c r="E23" s="11"/>
      <c r="F23" s="45" t="str">
        <f>VLOOKUP(D23,SE!$A$1:$B$8,2,FALSE)</f>
        <v>-</v>
      </c>
      <c r="G23" s="46" t="str">
        <f t="shared" si="2"/>
        <v/>
      </c>
      <c r="H23" s="46" t="str">
        <f t="shared" si="0"/>
        <v/>
      </c>
      <c r="I23" s="47" t="str">
        <f t="shared" si="1"/>
        <v/>
      </c>
    </row>
    <row r="24" spans="2:9" x14ac:dyDescent="0.25">
      <c r="B24" s="53"/>
      <c r="C24" s="44" t="s">
        <v>9</v>
      </c>
      <c r="D24" s="44" t="s">
        <v>9</v>
      </c>
      <c r="E24" s="11"/>
      <c r="F24" s="45" t="str">
        <f>VLOOKUP(D24,SE!$A$1:$B$8,2,FALSE)</f>
        <v>-</v>
      </c>
      <c r="G24" s="46" t="str">
        <f t="shared" si="2"/>
        <v/>
      </c>
      <c r="H24" s="46" t="str">
        <f t="shared" si="0"/>
        <v/>
      </c>
      <c r="I24" s="47" t="str">
        <f t="shared" si="1"/>
        <v/>
      </c>
    </row>
    <row r="25" spans="2:9" x14ac:dyDescent="0.25">
      <c r="B25" s="53"/>
      <c r="C25" s="44" t="s">
        <v>9</v>
      </c>
      <c r="D25" s="44" t="s">
        <v>9</v>
      </c>
      <c r="E25" s="11"/>
      <c r="F25" s="45" t="str">
        <f>VLOOKUP(D25,SE!$A$1:$B$8,2,FALSE)</f>
        <v>-</v>
      </c>
      <c r="G25" s="46" t="str">
        <f t="shared" si="2"/>
        <v/>
      </c>
      <c r="H25" s="46" t="str">
        <f t="shared" si="0"/>
        <v/>
      </c>
      <c r="I25" s="47" t="str">
        <f t="shared" si="1"/>
        <v/>
      </c>
    </row>
    <row r="26" spans="2:9" ht="15.75" thickBot="1" x14ac:dyDescent="0.3">
      <c r="B26" s="53"/>
      <c r="C26" s="9" t="s">
        <v>9</v>
      </c>
      <c r="D26" s="10" t="s">
        <v>9</v>
      </c>
      <c r="E26" s="12"/>
      <c r="F26" s="13" t="str">
        <f>VLOOKUP(D26,SE!$A$1:$B$8,2,FALSE)</f>
        <v>-</v>
      </c>
      <c r="G26" s="23" t="str">
        <f t="shared" si="2"/>
        <v/>
      </c>
      <c r="H26" s="19" t="str">
        <f t="shared" si="0"/>
        <v/>
      </c>
      <c r="I26" s="24" t="str">
        <f t="shared" si="1"/>
        <v/>
      </c>
    </row>
    <row r="27" spans="2:9" ht="16.5" thickTop="1" thickBot="1" x14ac:dyDescent="0.3">
      <c r="B27" s="54"/>
      <c r="C27" s="6" t="s">
        <v>12</v>
      </c>
      <c r="D27" s="6" t="s">
        <v>14</v>
      </c>
      <c r="E27" s="49"/>
      <c r="F27" s="14"/>
      <c r="G27" s="25">
        <f>SUM(G7:G26)*0.4</f>
        <v>0</v>
      </c>
      <c r="H27" s="25">
        <f t="shared" ref="H27" si="3">G27*0.8</f>
        <v>0</v>
      </c>
      <c r="I27" s="26">
        <v>80</v>
      </c>
    </row>
    <row r="28" spans="2:9" ht="15.75" thickBot="1" x14ac:dyDescent="0.3">
      <c r="B28" s="54"/>
      <c r="E28" s="15"/>
      <c r="F28" s="16" t="s">
        <v>7</v>
      </c>
      <c r="G28" s="29">
        <f t="shared" ref="G28" si="4">SUM(G7:G27)</f>
        <v>0</v>
      </c>
      <c r="H28" s="30">
        <f>SUM(H7:H27)</f>
        <v>0</v>
      </c>
      <c r="I28" s="31"/>
    </row>
    <row r="29" spans="2:9" x14ac:dyDescent="0.25">
      <c r="B29" s="54"/>
      <c r="E29" s="15"/>
    </row>
    <row r="30" spans="2:9" x14ac:dyDescent="0.25">
      <c r="B30" s="54"/>
      <c r="D30" s="1"/>
      <c r="E30" s="15"/>
    </row>
    <row r="31" spans="2:9" ht="75" x14ac:dyDescent="0.25">
      <c r="B31" s="18" t="s">
        <v>27</v>
      </c>
      <c r="C31" s="39" t="s">
        <v>0</v>
      </c>
      <c r="D31" s="39" t="s">
        <v>3</v>
      </c>
      <c r="E31" s="40" t="s">
        <v>1</v>
      </c>
      <c r="F31" s="41" t="s">
        <v>2</v>
      </c>
      <c r="G31" s="42" t="s">
        <v>8</v>
      </c>
      <c r="H31" s="43" t="s">
        <v>17</v>
      </c>
      <c r="I31" s="43" t="s">
        <v>13</v>
      </c>
    </row>
    <row r="32" spans="2:9" x14ac:dyDescent="0.25">
      <c r="B32" s="53"/>
      <c r="C32" s="44" t="s">
        <v>9</v>
      </c>
      <c r="D32" s="44" t="s">
        <v>9</v>
      </c>
      <c r="E32" s="21"/>
      <c r="F32" s="45" t="str">
        <f>VLOOKUP(D32,SE!$A$1:$B$8,2,FALSE)</f>
        <v>-</v>
      </c>
      <c r="G32" s="46" t="str">
        <f>IF(E32="","",E32*F32)</f>
        <v/>
      </c>
      <c r="H32" s="46" t="str">
        <f>IF(E32="","",G32*I32/100)</f>
        <v/>
      </c>
      <c r="I32" s="47" t="str">
        <f>IF(E32="","",80)</f>
        <v/>
      </c>
    </row>
    <row r="33" spans="2:9" x14ac:dyDescent="0.25">
      <c r="B33" s="53"/>
      <c r="C33" s="44" t="s">
        <v>9</v>
      </c>
      <c r="D33" s="44" t="s">
        <v>9</v>
      </c>
      <c r="E33" s="21"/>
      <c r="F33" s="45" t="str">
        <f>VLOOKUP(D33,SE!$A$1:$B$8,2,FALSE)</f>
        <v>-</v>
      </c>
      <c r="G33" s="46" t="str">
        <f>IF(E33="","",E33*F33)</f>
        <v/>
      </c>
      <c r="H33" s="46" t="str">
        <f t="shared" ref="H33:H51" si="5">IF(E33="","",G33*I33/100)</f>
        <v/>
      </c>
      <c r="I33" s="47" t="str">
        <f t="shared" ref="I33:I51" si="6">IF(E33="","",80)</f>
        <v/>
      </c>
    </row>
    <row r="34" spans="2:9" x14ac:dyDescent="0.25">
      <c r="B34" s="53"/>
      <c r="C34" s="44" t="s">
        <v>9</v>
      </c>
      <c r="D34" s="44" t="s">
        <v>9</v>
      </c>
      <c r="E34" s="21"/>
      <c r="F34" s="45" t="str">
        <f>VLOOKUP(D34,SE!$A$1:$B$8,2,FALSE)</f>
        <v>-</v>
      </c>
      <c r="G34" s="46" t="str">
        <f t="shared" ref="G34:G51" si="7">IF(E34="","",E34*F34)</f>
        <v/>
      </c>
      <c r="H34" s="46" t="str">
        <f t="shared" si="5"/>
        <v/>
      </c>
      <c r="I34" s="47" t="str">
        <f t="shared" si="6"/>
        <v/>
      </c>
    </row>
    <row r="35" spans="2:9" x14ac:dyDescent="0.25">
      <c r="B35" s="53"/>
      <c r="C35" s="44" t="s">
        <v>9</v>
      </c>
      <c r="D35" s="44" t="s">
        <v>9</v>
      </c>
      <c r="E35" s="21"/>
      <c r="F35" s="45" t="str">
        <f>VLOOKUP(D35,SE!$A$1:$B$8,2,FALSE)</f>
        <v>-</v>
      </c>
      <c r="G35" s="46" t="str">
        <f t="shared" si="7"/>
        <v/>
      </c>
      <c r="H35" s="46" t="str">
        <f t="shared" si="5"/>
        <v/>
      </c>
      <c r="I35" s="47" t="str">
        <f t="shared" si="6"/>
        <v/>
      </c>
    </row>
    <row r="36" spans="2:9" x14ac:dyDescent="0.25">
      <c r="B36" s="53"/>
      <c r="C36" s="44" t="s">
        <v>9</v>
      </c>
      <c r="D36" s="44" t="s">
        <v>9</v>
      </c>
      <c r="E36" s="21"/>
      <c r="F36" s="45" t="str">
        <f>VLOOKUP(D36,SE!$A$1:$B$8,2,FALSE)</f>
        <v>-</v>
      </c>
      <c r="G36" s="46" t="str">
        <f t="shared" si="7"/>
        <v/>
      </c>
      <c r="H36" s="46" t="str">
        <f t="shared" si="5"/>
        <v/>
      </c>
      <c r="I36" s="47" t="str">
        <f t="shared" si="6"/>
        <v/>
      </c>
    </row>
    <row r="37" spans="2:9" x14ac:dyDescent="0.25">
      <c r="B37" s="53"/>
      <c r="C37" s="7" t="s">
        <v>9</v>
      </c>
      <c r="D37" s="8" t="s">
        <v>9</v>
      </c>
      <c r="E37" s="21"/>
      <c r="F37" s="34" t="str">
        <f>VLOOKUP(D37,SE!$A$1:$B$8,2,FALSE)</f>
        <v>-</v>
      </c>
      <c r="G37" s="19" t="str">
        <f t="shared" si="7"/>
        <v/>
      </c>
      <c r="H37" s="19" t="str">
        <f t="shared" si="5"/>
        <v/>
      </c>
      <c r="I37" s="20" t="str">
        <f t="shared" si="6"/>
        <v/>
      </c>
    </row>
    <row r="38" spans="2:9" x14ac:dyDescent="0.25">
      <c r="B38" s="53"/>
      <c r="C38" s="7" t="s">
        <v>9</v>
      </c>
      <c r="D38" s="8" t="s">
        <v>9</v>
      </c>
      <c r="E38" s="21"/>
      <c r="F38" s="34" t="str">
        <f>VLOOKUP(D38,SE!$A$1:$B$8,2,FALSE)</f>
        <v>-</v>
      </c>
      <c r="G38" s="19" t="str">
        <f t="shared" si="7"/>
        <v/>
      </c>
      <c r="H38" s="19" t="str">
        <f t="shared" si="5"/>
        <v/>
      </c>
      <c r="I38" s="20" t="str">
        <f t="shared" si="6"/>
        <v/>
      </c>
    </row>
    <row r="39" spans="2:9" x14ac:dyDescent="0.25">
      <c r="B39" s="53"/>
      <c r="C39" s="7" t="s">
        <v>9</v>
      </c>
      <c r="D39" s="8" t="s">
        <v>9</v>
      </c>
      <c r="E39" s="21"/>
      <c r="F39" s="34" t="str">
        <f>VLOOKUP(D39,SE!$A$1:$B$8,2,FALSE)</f>
        <v>-</v>
      </c>
      <c r="G39" s="19" t="str">
        <f t="shared" si="7"/>
        <v/>
      </c>
      <c r="H39" s="19" t="str">
        <f t="shared" si="5"/>
        <v/>
      </c>
      <c r="I39" s="20" t="str">
        <f t="shared" si="6"/>
        <v/>
      </c>
    </row>
    <row r="40" spans="2:9" x14ac:dyDescent="0.25">
      <c r="B40" s="53"/>
      <c r="C40" s="7" t="s">
        <v>9</v>
      </c>
      <c r="D40" s="8" t="s">
        <v>9</v>
      </c>
      <c r="E40" s="21"/>
      <c r="F40" s="34" t="str">
        <f>VLOOKUP(D40,SE!$A$1:$B$8,2,FALSE)</f>
        <v>-</v>
      </c>
      <c r="G40" s="19" t="str">
        <f t="shared" si="7"/>
        <v/>
      </c>
      <c r="H40" s="19" t="str">
        <f t="shared" si="5"/>
        <v/>
      </c>
      <c r="I40" s="20" t="str">
        <f t="shared" si="6"/>
        <v/>
      </c>
    </row>
    <row r="41" spans="2:9" x14ac:dyDescent="0.25">
      <c r="B41" s="53"/>
      <c r="C41" s="7" t="s">
        <v>9</v>
      </c>
      <c r="D41" s="8" t="s">
        <v>9</v>
      </c>
      <c r="E41" s="21"/>
      <c r="F41" s="34" t="str">
        <f>VLOOKUP(D41,SE!$A$1:$B$8,2,FALSE)</f>
        <v>-</v>
      </c>
      <c r="G41" s="19" t="str">
        <f t="shared" si="7"/>
        <v/>
      </c>
      <c r="H41" s="19" t="str">
        <f t="shared" si="5"/>
        <v/>
      </c>
      <c r="I41" s="20" t="str">
        <f t="shared" si="6"/>
        <v/>
      </c>
    </row>
    <row r="42" spans="2:9" x14ac:dyDescent="0.25">
      <c r="B42" s="53"/>
      <c r="C42" s="7" t="s">
        <v>9</v>
      </c>
      <c r="D42" s="8" t="s">
        <v>9</v>
      </c>
      <c r="E42" s="21"/>
      <c r="F42" s="34" t="str">
        <f>VLOOKUP(D42,SE!$A$1:$B$8,2,FALSE)</f>
        <v>-</v>
      </c>
      <c r="G42" s="19" t="str">
        <f t="shared" si="7"/>
        <v/>
      </c>
      <c r="H42" s="19" t="str">
        <f t="shared" si="5"/>
        <v/>
      </c>
      <c r="I42" s="20" t="str">
        <f t="shared" si="6"/>
        <v/>
      </c>
    </row>
    <row r="43" spans="2:9" x14ac:dyDescent="0.25">
      <c r="B43" s="53"/>
      <c r="C43" s="7" t="s">
        <v>9</v>
      </c>
      <c r="D43" s="8" t="s">
        <v>9</v>
      </c>
      <c r="E43" s="21"/>
      <c r="F43" s="34" t="str">
        <f>VLOOKUP(D43,SE!$A$1:$B$8,2,FALSE)</f>
        <v>-</v>
      </c>
      <c r="G43" s="19" t="str">
        <f t="shared" si="7"/>
        <v/>
      </c>
      <c r="H43" s="19" t="str">
        <f t="shared" si="5"/>
        <v/>
      </c>
      <c r="I43" s="20" t="str">
        <f t="shared" si="6"/>
        <v/>
      </c>
    </row>
    <row r="44" spans="2:9" x14ac:dyDescent="0.25">
      <c r="B44" s="53"/>
      <c r="C44" s="7" t="s">
        <v>9</v>
      </c>
      <c r="D44" s="8" t="s">
        <v>9</v>
      </c>
      <c r="E44" s="21"/>
      <c r="F44" s="34" t="str">
        <f>VLOOKUP(D44,SE!$A$1:$B$8,2,FALSE)</f>
        <v>-</v>
      </c>
      <c r="G44" s="19" t="str">
        <f t="shared" si="7"/>
        <v/>
      </c>
      <c r="H44" s="19" t="str">
        <f t="shared" si="5"/>
        <v/>
      </c>
      <c r="I44" s="20" t="str">
        <f t="shared" si="6"/>
        <v/>
      </c>
    </row>
    <row r="45" spans="2:9" x14ac:dyDescent="0.25">
      <c r="B45" s="53"/>
      <c r="C45" s="7" t="s">
        <v>9</v>
      </c>
      <c r="D45" s="8" t="s">
        <v>9</v>
      </c>
      <c r="E45" s="21"/>
      <c r="F45" s="34" t="str">
        <f>VLOOKUP(D45,SE!$A$1:$B$8,2,FALSE)</f>
        <v>-</v>
      </c>
      <c r="G45" s="19" t="str">
        <f t="shared" si="7"/>
        <v/>
      </c>
      <c r="H45" s="19" t="str">
        <f t="shared" si="5"/>
        <v/>
      </c>
      <c r="I45" s="20" t="str">
        <f t="shared" si="6"/>
        <v/>
      </c>
    </row>
    <row r="46" spans="2:9" x14ac:dyDescent="0.25">
      <c r="B46" s="53"/>
      <c r="C46" s="7" t="s">
        <v>9</v>
      </c>
      <c r="D46" s="8" t="s">
        <v>9</v>
      </c>
      <c r="E46" s="21"/>
      <c r="F46" s="34" t="str">
        <f>VLOOKUP(D46,SE!$A$1:$B$8,2,FALSE)</f>
        <v>-</v>
      </c>
      <c r="G46" s="19" t="str">
        <f t="shared" si="7"/>
        <v/>
      </c>
      <c r="H46" s="19" t="str">
        <f t="shared" si="5"/>
        <v/>
      </c>
      <c r="I46" s="20" t="str">
        <f t="shared" si="6"/>
        <v/>
      </c>
    </row>
    <row r="47" spans="2:9" x14ac:dyDescent="0.25">
      <c r="B47" s="53"/>
      <c r="C47" s="7" t="s">
        <v>9</v>
      </c>
      <c r="D47" s="8" t="s">
        <v>9</v>
      </c>
      <c r="E47" s="21"/>
      <c r="F47" s="34" t="str">
        <f>VLOOKUP(D47,SE!$A$1:$B$8,2,FALSE)</f>
        <v>-</v>
      </c>
      <c r="G47" s="19" t="str">
        <f t="shared" si="7"/>
        <v/>
      </c>
      <c r="H47" s="19" t="str">
        <f t="shared" si="5"/>
        <v/>
      </c>
      <c r="I47" s="20" t="str">
        <f t="shared" si="6"/>
        <v/>
      </c>
    </row>
    <row r="48" spans="2:9" x14ac:dyDescent="0.25">
      <c r="B48" s="53"/>
      <c r="C48" s="7" t="s">
        <v>9</v>
      </c>
      <c r="D48" s="8" t="s">
        <v>9</v>
      </c>
      <c r="E48" s="21"/>
      <c r="F48" s="34" t="str">
        <f>VLOOKUP(D48,SE!$A$1:$B$8,2,FALSE)</f>
        <v>-</v>
      </c>
      <c r="G48" s="19" t="str">
        <f t="shared" si="7"/>
        <v/>
      </c>
      <c r="H48" s="19" t="str">
        <f t="shared" si="5"/>
        <v/>
      </c>
      <c r="I48" s="20" t="str">
        <f t="shared" si="6"/>
        <v/>
      </c>
    </row>
    <row r="49" spans="2:9" x14ac:dyDescent="0.25">
      <c r="B49" s="53"/>
      <c r="C49" s="7" t="s">
        <v>9</v>
      </c>
      <c r="D49" s="8" t="s">
        <v>9</v>
      </c>
      <c r="E49" s="21"/>
      <c r="F49" s="34" t="str">
        <f>VLOOKUP(D49,SE!$A$1:$B$8,2,FALSE)</f>
        <v>-</v>
      </c>
      <c r="G49" s="19" t="str">
        <f t="shared" si="7"/>
        <v/>
      </c>
      <c r="H49" s="19" t="str">
        <f t="shared" si="5"/>
        <v/>
      </c>
      <c r="I49" s="20" t="str">
        <f t="shared" si="6"/>
        <v/>
      </c>
    </row>
    <row r="50" spans="2:9" x14ac:dyDescent="0.25">
      <c r="B50" s="53"/>
      <c r="C50" s="7" t="s">
        <v>9</v>
      </c>
      <c r="D50" s="8" t="s">
        <v>9</v>
      </c>
      <c r="E50" s="21"/>
      <c r="F50" s="34" t="str">
        <f>VLOOKUP(D50,SE!$A$1:$B$8,2,FALSE)</f>
        <v>-</v>
      </c>
      <c r="G50" s="19" t="str">
        <f t="shared" si="7"/>
        <v/>
      </c>
      <c r="H50" s="19" t="str">
        <f t="shared" si="5"/>
        <v/>
      </c>
      <c r="I50" s="20" t="str">
        <f t="shared" si="6"/>
        <v/>
      </c>
    </row>
    <row r="51" spans="2:9" ht="15.75" thickBot="1" x14ac:dyDescent="0.3">
      <c r="B51" s="53"/>
      <c r="C51" s="9" t="s">
        <v>9</v>
      </c>
      <c r="D51" s="10" t="s">
        <v>9</v>
      </c>
      <c r="E51" s="22"/>
      <c r="F51" s="13" t="str">
        <f>VLOOKUP(D51,SE!$A$1:$B$8,2,FALSE)</f>
        <v>-</v>
      </c>
      <c r="G51" s="23" t="str">
        <f t="shared" si="7"/>
        <v/>
      </c>
      <c r="H51" s="19" t="str">
        <f t="shared" si="5"/>
        <v/>
      </c>
      <c r="I51" s="24" t="str">
        <f t="shared" si="6"/>
        <v/>
      </c>
    </row>
    <row r="52" spans="2:9" ht="16.5" thickTop="1" thickBot="1" x14ac:dyDescent="0.3">
      <c r="B52" s="54"/>
      <c r="C52" s="6" t="s">
        <v>12</v>
      </c>
      <c r="D52" s="6" t="s">
        <v>14</v>
      </c>
      <c r="E52" s="49"/>
      <c r="F52" s="14"/>
      <c r="G52" s="25">
        <f>SUM(G32:G51)*0.4</f>
        <v>0</v>
      </c>
      <c r="H52" s="25">
        <f t="shared" ref="H52" si="8">G52*0.8</f>
        <v>0</v>
      </c>
      <c r="I52" s="26">
        <v>80</v>
      </c>
    </row>
    <row r="53" spans="2:9" ht="15.75" thickBot="1" x14ac:dyDescent="0.3">
      <c r="E53" s="27"/>
      <c r="F53" s="28" t="s">
        <v>7</v>
      </c>
      <c r="G53" s="29">
        <f t="shared" ref="G53" si="9">SUM(G32:G52)</f>
        <v>0</v>
      </c>
      <c r="H53" s="30">
        <f>SUM(H32:H52)</f>
        <v>0</v>
      </c>
      <c r="I53" s="31"/>
    </row>
    <row r="54" spans="2:9" x14ac:dyDescent="0.25">
      <c r="E54" s="27"/>
      <c r="F54" s="32"/>
      <c r="G54" s="33"/>
      <c r="H54" s="32"/>
      <c r="I54" s="32"/>
    </row>
    <row r="55" spans="2:9" x14ac:dyDescent="0.25">
      <c r="E55" s="15"/>
    </row>
    <row r="56" spans="2:9" x14ac:dyDescent="0.25">
      <c r="E56" s="15"/>
    </row>
    <row r="57" spans="2:9" x14ac:dyDescent="0.25">
      <c r="B57" s="35" t="s">
        <v>31</v>
      </c>
      <c r="C57" s="32"/>
      <c r="D57" s="32"/>
      <c r="E57" s="32"/>
    </row>
    <row r="58" spans="2:9" ht="45" x14ac:dyDescent="0.25">
      <c r="B58" s="36" t="s">
        <v>23</v>
      </c>
      <c r="C58" s="36" t="s">
        <v>33</v>
      </c>
      <c r="D58" s="36" t="s">
        <v>8</v>
      </c>
      <c r="E58" s="36" t="s">
        <v>24</v>
      </c>
    </row>
    <row r="59" spans="2:9" x14ac:dyDescent="0.25">
      <c r="B59" s="37">
        <f>SUM(G32:G51)+SUM(G7:G26)</f>
        <v>0</v>
      </c>
      <c r="C59" s="37">
        <f>G52+G27</f>
        <v>0</v>
      </c>
      <c r="D59" s="37">
        <f>G53+G28</f>
        <v>0</v>
      </c>
      <c r="E59" s="37">
        <f>H28+H53</f>
        <v>0</v>
      </c>
    </row>
  </sheetData>
  <sheetProtection algorithmName="SHA-512" hashValue="U7mCJJyGJv8oMc8KFgrJubEgi101svh0IDTTnLzBvfwEZq4dm3+bAeVm+9egsvOTfzRitiePHyv9lG0Of3VRWw==" saltValue="9yiw0PKl5SZZCkv2KcupWg==" spinCount="100000" sheet="1" objects="1" scenarios="1"/>
  <protectedRanges>
    <protectedRange sqref="E7:E26 E32:E51" name="Število ur"/>
    <protectedRange sqref="B7:B26 B32:B51" name="upravičenec"/>
  </protectedRanges>
  <mergeCells count="1">
    <mergeCell ref="B5:C5"/>
  </mergeCells>
  <dataValidations count="4">
    <dataValidation type="list" allowBlank="1" showInputMessage="1" showErrorMessage="1" sqref="C27 C52" xr:uid="{B344D987-CCBE-4CD5-83A1-AC0F5E14D9D0}">
      <mc:AlternateContent xmlns:x12ac="http://schemas.microsoft.com/office/spreadsheetml/2011/1/ac" xmlns:mc="http://schemas.openxmlformats.org/markup-compatibility/2006">
        <mc:Choice Requires="x12ac">
          <x12ac:list>"PRS - PREOSTALI STROŠKI, KI NISO STROŠKI OSEBJA (40 %)"</x12ac:list>
        </mc:Choice>
        <mc:Fallback>
          <formula1>"PRS - PREOSTALI STROŠKI, KI NISO STROŠKI OSEBJA (40 %)"</formula1>
        </mc:Fallback>
      </mc:AlternateContent>
    </dataValidation>
    <dataValidation type="list" allowBlank="1" showInputMessage="1" showErrorMessage="1" sqref="D7:D26 D32:D51" xr:uid="{1729FF8B-2D95-41B3-9B81-577408340F8A}">
      <formula1>"IZBERI, Vodenje in koordinacija, Strokovna in tehnična pomoč, Izvajanje neindustrijske dejavnosti, Prostovoljsko delo - organizacisko, Prostovoljsko delo - vsebinsko, Prostovoljsko delo - drugo"</formula1>
    </dataValidation>
    <dataValidation type="list" allowBlank="1" showInputMessage="1" showErrorMessage="1" sqref="C7:C26 C32:C51" xr:uid="{1D73A430-C84D-4E45-95E6-E7F4B221AB96}">
      <formula1>"IZBERI, NSO - NEPOSREDNI STROŠKI OSEBJA"</formula1>
    </dataValidation>
    <dataValidation type="list" allowBlank="1" showInputMessage="1" showErrorMessage="1" sqref="D27 D52" xr:uid="{8E6953EB-1000-42BC-9FD7-38A1E9734C8A}">
      <formula1>"Preostale projektne aktivnosti"</formula1>
    </dataValidation>
  </dataValidations>
  <pageMargins left="0.7" right="0.7" top="0.75" bottom="0.75" header="0.3" footer="0.3"/>
  <pageSetup paperSize="9" scale="36" orientation="portrait" r:id="rId1"/>
  <rowBreaks count="1" manualBreakCount="1">
    <brk id="29" max="16383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10FFB6-15AC-477B-9916-7AB7D43D5371}">
  <sheetPr codeName="List7"/>
  <dimension ref="B1:I59"/>
  <sheetViews>
    <sheetView zoomScale="85" zoomScaleNormal="85" workbookViewId="0">
      <selection activeCell="D63" sqref="D63"/>
    </sheetView>
  </sheetViews>
  <sheetFormatPr defaultRowHeight="15" x14ac:dyDescent="0.25"/>
  <cols>
    <col min="1" max="1" width="4" customWidth="1"/>
    <col min="2" max="2" width="51.85546875" customWidth="1"/>
    <col min="3" max="3" width="55" customWidth="1"/>
    <col min="4" max="4" width="38.7109375" customWidth="1"/>
    <col min="5" max="5" width="18.85546875" customWidth="1"/>
    <col min="6" max="6" width="12.7109375" customWidth="1"/>
    <col min="7" max="7" width="15.85546875" style="1" customWidth="1"/>
    <col min="8" max="8" width="18.28515625" customWidth="1"/>
    <col min="9" max="9" width="16.5703125" customWidth="1"/>
  </cols>
  <sheetData>
    <row r="1" spans="2:9" ht="26.25" x14ac:dyDescent="0.4">
      <c r="B1" s="17" t="s">
        <v>18</v>
      </c>
    </row>
    <row r="5" spans="2:9" ht="15.75" customHeight="1" x14ac:dyDescent="0.3">
      <c r="B5" s="52" t="s">
        <v>28</v>
      </c>
      <c r="C5" s="51"/>
    </row>
    <row r="6" spans="2:9" ht="75" x14ac:dyDescent="0.25">
      <c r="B6" s="18" t="s">
        <v>26</v>
      </c>
      <c r="C6" s="39" t="s">
        <v>0</v>
      </c>
      <c r="D6" s="39" t="s">
        <v>3</v>
      </c>
      <c r="E6" s="40" t="s">
        <v>1</v>
      </c>
      <c r="F6" s="41" t="s">
        <v>2</v>
      </c>
      <c r="G6" s="42" t="s">
        <v>8</v>
      </c>
      <c r="H6" s="43" t="s">
        <v>17</v>
      </c>
      <c r="I6" s="43" t="s">
        <v>13</v>
      </c>
    </row>
    <row r="7" spans="2:9" x14ac:dyDescent="0.25">
      <c r="B7" s="53"/>
      <c r="C7" s="44" t="s">
        <v>9</v>
      </c>
      <c r="D7" s="44" t="s">
        <v>9</v>
      </c>
      <c r="E7" s="11"/>
      <c r="F7" s="45" t="str">
        <f>VLOOKUP(D7,SE!$A$1:$B$8,2,FALSE)</f>
        <v>-</v>
      </c>
      <c r="G7" s="46" t="str">
        <f>IF(E7="","",E7*F7)</f>
        <v/>
      </c>
      <c r="H7" s="46" t="str">
        <f>IF(E7="","",G7*I7/100)</f>
        <v/>
      </c>
      <c r="I7" s="47" t="str">
        <f>IF(E7="","",80)</f>
        <v/>
      </c>
    </row>
    <row r="8" spans="2:9" x14ac:dyDescent="0.25">
      <c r="B8" s="53"/>
      <c r="C8" s="44" t="s">
        <v>9</v>
      </c>
      <c r="D8" s="44" t="s">
        <v>9</v>
      </c>
      <c r="E8" s="11"/>
      <c r="F8" s="45" t="str">
        <f>VLOOKUP(D8,SE!$A$1:$B$8,2,FALSE)</f>
        <v>-</v>
      </c>
      <c r="G8" s="46" t="str">
        <f>IF(E8="","",E8*F8)</f>
        <v/>
      </c>
      <c r="H8" s="46" t="str">
        <f t="shared" ref="H8:H26" si="0">IF(E8="","",G8*I8/100)</f>
        <v/>
      </c>
      <c r="I8" s="47" t="str">
        <f t="shared" ref="I8:I26" si="1">IF(E8="","",80)</f>
        <v/>
      </c>
    </row>
    <row r="9" spans="2:9" x14ac:dyDescent="0.25">
      <c r="B9" s="53"/>
      <c r="C9" s="44" t="s">
        <v>9</v>
      </c>
      <c r="D9" s="44" t="s">
        <v>9</v>
      </c>
      <c r="E9" s="11"/>
      <c r="F9" s="45" t="str">
        <f>VLOOKUP(D9,SE!$A$1:$B$8,2,FALSE)</f>
        <v>-</v>
      </c>
      <c r="G9" s="46" t="str">
        <f t="shared" ref="G9:G26" si="2">IF(E9="","",E9*F9)</f>
        <v/>
      </c>
      <c r="H9" s="46" t="str">
        <f t="shared" si="0"/>
        <v/>
      </c>
      <c r="I9" s="47" t="str">
        <f t="shared" si="1"/>
        <v/>
      </c>
    </row>
    <row r="10" spans="2:9" x14ac:dyDescent="0.25">
      <c r="B10" s="53"/>
      <c r="C10" s="44" t="s">
        <v>9</v>
      </c>
      <c r="D10" s="44" t="s">
        <v>9</v>
      </c>
      <c r="E10" s="11"/>
      <c r="F10" s="45" t="str">
        <f>VLOOKUP(D10,SE!$A$1:$B$8,2,FALSE)</f>
        <v>-</v>
      </c>
      <c r="G10" s="46" t="str">
        <f t="shared" si="2"/>
        <v/>
      </c>
      <c r="H10" s="46" t="str">
        <f t="shared" si="0"/>
        <v/>
      </c>
      <c r="I10" s="47" t="str">
        <f t="shared" si="1"/>
        <v/>
      </c>
    </row>
    <row r="11" spans="2:9" x14ac:dyDescent="0.25">
      <c r="B11" s="53"/>
      <c r="C11" s="44" t="s">
        <v>9</v>
      </c>
      <c r="D11" s="44" t="s">
        <v>9</v>
      </c>
      <c r="E11" s="11"/>
      <c r="F11" s="45" t="str">
        <f>VLOOKUP(D11,SE!$A$1:$B$8,2,FALSE)</f>
        <v>-</v>
      </c>
      <c r="G11" s="46" t="str">
        <f t="shared" si="2"/>
        <v/>
      </c>
      <c r="H11" s="46" t="str">
        <f t="shared" si="0"/>
        <v/>
      </c>
      <c r="I11" s="47" t="str">
        <f t="shared" si="1"/>
        <v/>
      </c>
    </row>
    <row r="12" spans="2:9" x14ac:dyDescent="0.25">
      <c r="B12" s="53"/>
      <c r="C12" s="44" t="s">
        <v>9</v>
      </c>
      <c r="D12" s="44" t="s">
        <v>9</v>
      </c>
      <c r="E12" s="11"/>
      <c r="F12" s="45" t="str">
        <f>VLOOKUP(D12,SE!$A$1:$B$8,2,FALSE)</f>
        <v>-</v>
      </c>
      <c r="G12" s="46" t="str">
        <f t="shared" si="2"/>
        <v/>
      </c>
      <c r="H12" s="46" t="str">
        <f t="shared" si="0"/>
        <v/>
      </c>
      <c r="I12" s="47" t="str">
        <f t="shared" si="1"/>
        <v/>
      </c>
    </row>
    <row r="13" spans="2:9" x14ac:dyDescent="0.25">
      <c r="B13" s="53"/>
      <c r="C13" s="44" t="s">
        <v>9</v>
      </c>
      <c r="D13" s="44" t="s">
        <v>9</v>
      </c>
      <c r="E13" s="11"/>
      <c r="F13" s="45" t="str">
        <f>VLOOKUP(D13,SE!$A$1:$B$8,2,FALSE)</f>
        <v>-</v>
      </c>
      <c r="G13" s="46" t="str">
        <f t="shared" si="2"/>
        <v/>
      </c>
      <c r="H13" s="46" t="str">
        <f t="shared" si="0"/>
        <v/>
      </c>
      <c r="I13" s="47" t="str">
        <f t="shared" si="1"/>
        <v/>
      </c>
    </row>
    <row r="14" spans="2:9" x14ac:dyDescent="0.25">
      <c r="B14" s="53"/>
      <c r="C14" s="44" t="s">
        <v>9</v>
      </c>
      <c r="D14" s="44" t="s">
        <v>9</v>
      </c>
      <c r="E14" s="11"/>
      <c r="F14" s="45" t="str">
        <f>VLOOKUP(D14,SE!$A$1:$B$8,2,FALSE)</f>
        <v>-</v>
      </c>
      <c r="G14" s="46" t="str">
        <f t="shared" si="2"/>
        <v/>
      </c>
      <c r="H14" s="46" t="str">
        <f t="shared" si="0"/>
        <v/>
      </c>
      <c r="I14" s="47" t="str">
        <f t="shared" si="1"/>
        <v/>
      </c>
    </row>
    <row r="15" spans="2:9" x14ac:dyDescent="0.25">
      <c r="B15" s="53"/>
      <c r="C15" s="44" t="s">
        <v>9</v>
      </c>
      <c r="D15" s="44" t="s">
        <v>9</v>
      </c>
      <c r="E15" s="11"/>
      <c r="F15" s="45" t="str">
        <f>VLOOKUP(D15,SE!$A$1:$B$8,2,FALSE)</f>
        <v>-</v>
      </c>
      <c r="G15" s="46" t="str">
        <f t="shared" si="2"/>
        <v/>
      </c>
      <c r="H15" s="46" t="str">
        <f t="shared" si="0"/>
        <v/>
      </c>
      <c r="I15" s="47" t="str">
        <f t="shared" si="1"/>
        <v/>
      </c>
    </row>
    <row r="16" spans="2:9" x14ac:dyDescent="0.25">
      <c r="B16" s="53"/>
      <c r="C16" s="44" t="s">
        <v>9</v>
      </c>
      <c r="D16" s="44" t="s">
        <v>9</v>
      </c>
      <c r="E16" s="11"/>
      <c r="F16" s="45" t="str">
        <f>VLOOKUP(D16,SE!$A$1:$B$8,2,FALSE)</f>
        <v>-</v>
      </c>
      <c r="G16" s="46" t="str">
        <f t="shared" si="2"/>
        <v/>
      </c>
      <c r="H16" s="46" t="str">
        <f t="shared" si="0"/>
        <v/>
      </c>
      <c r="I16" s="47" t="str">
        <f t="shared" si="1"/>
        <v/>
      </c>
    </row>
    <row r="17" spans="2:9" x14ac:dyDescent="0.25">
      <c r="B17" s="53"/>
      <c r="C17" s="44" t="s">
        <v>9</v>
      </c>
      <c r="D17" s="44" t="s">
        <v>9</v>
      </c>
      <c r="E17" s="11"/>
      <c r="F17" s="45" t="str">
        <f>VLOOKUP(D17,SE!$A$1:$B$8,2,FALSE)</f>
        <v>-</v>
      </c>
      <c r="G17" s="46" t="str">
        <f t="shared" si="2"/>
        <v/>
      </c>
      <c r="H17" s="46" t="str">
        <f t="shared" si="0"/>
        <v/>
      </c>
      <c r="I17" s="47" t="str">
        <f t="shared" si="1"/>
        <v/>
      </c>
    </row>
    <row r="18" spans="2:9" x14ac:dyDescent="0.25">
      <c r="B18" s="53"/>
      <c r="C18" s="44" t="s">
        <v>9</v>
      </c>
      <c r="D18" s="44" t="s">
        <v>9</v>
      </c>
      <c r="E18" s="11"/>
      <c r="F18" s="45" t="str">
        <f>VLOOKUP(D18,SE!$A$1:$B$8,2,FALSE)</f>
        <v>-</v>
      </c>
      <c r="G18" s="46" t="str">
        <f t="shared" si="2"/>
        <v/>
      </c>
      <c r="H18" s="46" t="str">
        <f t="shared" si="0"/>
        <v/>
      </c>
      <c r="I18" s="47" t="str">
        <f t="shared" si="1"/>
        <v/>
      </c>
    </row>
    <row r="19" spans="2:9" x14ac:dyDescent="0.25">
      <c r="B19" s="53"/>
      <c r="C19" s="44" t="s">
        <v>9</v>
      </c>
      <c r="D19" s="44" t="s">
        <v>9</v>
      </c>
      <c r="E19" s="11"/>
      <c r="F19" s="45" t="str">
        <f>VLOOKUP(D19,SE!$A$1:$B$8,2,FALSE)</f>
        <v>-</v>
      </c>
      <c r="G19" s="46" t="str">
        <f t="shared" si="2"/>
        <v/>
      </c>
      <c r="H19" s="46" t="str">
        <f t="shared" si="0"/>
        <v/>
      </c>
      <c r="I19" s="47" t="str">
        <f t="shared" si="1"/>
        <v/>
      </c>
    </row>
    <row r="20" spans="2:9" x14ac:dyDescent="0.25">
      <c r="B20" s="53"/>
      <c r="C20" s="44" t="s">
        <v>9</v>
      </c>
      <c r="D20" s="44" t="s">
        <v>9</v>
      </c>
      <c r="E20" s="11"/>
      <c r="F20" s="45" t="str">
        <f>VLOOKUP(D20,SE!$A$1:$B$8,2,FALSE)</f>
        <v>-</v>
      </c>
      <c r="G20" s="46" t="str">
        <f t="shared" si="2"/>
        <v/>
      </c>
      <c r="H20" s="46" t="str">
        <f t="shared" si="0"/>
        <v/>
      </c>
      <c r="I20" s="47" t="str">
        <f t="shared" si="1"/>
        <v/>
      </c>
    </row>
    <row r="21" spans="2:9" x14ac:dyDescent="0.25">
      <c r="B21" s="53"/>
      <c r="C21" s="44" t="s">
        <v>9</v>
      </c>
      <c r="D21" s="44" t="s">
        <v>9</v>
      </c>
      <c r="E21" s="11"/>
      <c r="F21" s="45" t="str">
        <f>VLOOKUP(D21,SE!$A$1:$B$8,2,FALSE)</f>
        <v>-</v>
      </c>
      <c r="G21" s="46" t="str">
        <f t="shared" si="2"/>
        <v/>
      </c>
      <c r="H21" s="46" t="str">
        <f t="shared" si="0"/>
        <v/>
      </c>
      <c r="I21" s="47" t="str">
        <f t="shared" si="1"/>
        <v/>
      </c>
    </row>
    <row r="22" spans="2:9" x14ac:dyDescent="0.25">
      <c r="B22" s="53"/>
      <c r="C22" s="44" t="s">
        <v>9</v>
      </c>
      <c r="D22" s="44" t="s">
        <v>9</v>
      </c>
      <c r="E22" s="11"/>
      <c r="F22" s="45" t="str">
        <f>VLOOKUP(D22,SE!$A$1:$B$8,2,FALSE)</f>
        <v>-</v>
      </c>
      <c r="G22" s="46" t="str">
        <f t="shared" si="2"/>
        <v/>
      </c>
      <c r="H22" s="46" t="str">
        <f t="shared" si="0"/>
        <v/>
      </c>
      <c r="I22" s="47" t="str">
        <f t="shared" si="1"/>
        <v/>
      </c>
    </row>
    <row r="23" spans="2:9" x14ac:dyDescent="0.25">
      <c r="B23" s="53"/>
      <c r="C23" s="44" t="s">
        <v>9</v>
      </c>
      <c r="D23" s="44" t="s">
        <v>9</v>
      </c>
      <c r="E23" s="11"/>
      <c r="F23" s="45" t="str">
        <f>VLOOKUP(D23,SE!$A$1:$B$8,2,FALSE)</f>
        <v>-</v>
      </c>
      <c r="G23" s="46" t="str">
        <f t="shared" si="2"/>
        <v/>
      </c>
      <c r="H23" s="46" t="str">
        <f t="shared" si="0"/>
        <v/>
      </c>
      <c r="I23" s="47" t="str">
        <f t="shared" si="1"/>
        <v/>
      </c>
    </row>
    <row r="24" spans="2:9" x14ac:dyDescent="0.25">
      <c r="B24" s="53"/>
      <c r="C24" s="44" t="s">
        <v>9</v>
      </c>
      <c r="D24" s="44" t="s">
        <v>9</v>
      </c>
      <c r="E24" s="11"/>
      <c r="F24" s="45" t="str">
        <f>VLOOKUP(D24,SE!$A$1:$B$8,2,FALSE)</f>
        <v>-</v>
      </c>
      <c r="G24" s="46" t="str">
        <f t="shared" si="2"/>
        <v/>
      </c>
      <c r="H24" s="46" t="str">
        <f t="shared" si="0"/>
        <v/>
      </c>
      <c r="I24" s="47" t="str">
        <f t="shared" si="1"/>
        <v/>
      </c>
    </row>
    <row r="25" spans="2:9" x14ac:dyDescent="0.25">
      <c r="B25" s="53"/>
      <c r="C25" s="44" t="s">
        <v>9</v>
      </c>
      <c r="D25" s="44" t="s">
        <v>9</v>
      </c>
      <c r="E25" s="11"/>
      <c r="F25" s="45" t="str">
        <f>VLOOKUP(D25,SE!$A$1:$B$8,2,FALSE)</f>
        <v>-</v>
      </c>
      <c r="G25" s="46" t="str">
        <f t="shared" si="2"/>
        <v/>
      </c>
      <c r="H25" s="46" t="str">
        <f t="shared" si="0"/>
        <v/>
      </c>
      <c r="I25" s="47" t="str">
        <f t="shared" si="1"/>
        <v/>
      </c>
    </row>
    <row r="26" spans="2:9" ht="15.75" thickBot="1" x14ac:dyDescent="0.3">
      <c r="B26" s="53"/>
      <c r="C26" s="9" t="s">
        <v>9</v>
      </c>
      <c r="D26" s="10" t="s">
        <v>9</v>
      </c>
      <c r="E26" s="12"/>
      <c r="F26" s="13" t="str">
        <f>VLOOKUP(D26,SE!$A$1:$B$8,2,FALSE)</f>
        <v>-</v>
      </c>
      <c r="G26" s="23" t="str">
        <f t="shared" si="2"/>
        <v/>
      </c>
      <c r="H26" s="19" t="str">
        <f t="shared" si="0"/>
        <v/>
      </c>
      <c r="I26" s="24" t="str">
        <f t="shared" si="1"/>
        <v/>
      </c>
    </row>
    <row r="27" spans="2:9" ht="16.5" thickTop="1" thickBot="1" x14ac:dyDescent="0.3">
      <c r="B27" s="54"/>
      <c r="C27" s="6" t="s">
        <v>12</v>
      </c>
      <c r="D27" s="6" t="s">
        <v>14</v>
      </c>
      <c r="E27" s="49"/>
      <c r="F27" s="14"/>
      <c r="G27" s="25">
        <f>SUM(G7:G26)*0.4</f>
        <v>0</v>
      </c>
      <c r="H27" s="25">
        <f t="shared" ref="H27" si="3">G27*0.8</f>
        <v>0</v>
      </c>
      <c r="I27" s="26">
        <v>80</v>
      </c>
    </row>
    <row r="28" spans="2:9" ht="15.75" thickBot="1" x14ac:dyDescent="0.3">
      <c r="B28" s="54"/>
      <c r="E28" s="15"/>
      <c r="F28" s="16" t="s">
        <v>7</v>
      </c>
      <c r="G28" s="29">
        <f t="shared" ref="G28" si="4">SUM(G7:G27)</f>
        <v>0</v>
      </c>
      <c r="H28" s="30">
        <f>SUM(H7:H27)</f>
        <v>0</v>
      </c>
      <c r="I28" s="31"/>
    </row>
    <row r="29" spans="2:9" x14ac:dyDescent="0.25">
      <c r="B29" s="54"/>
      <c r="E29" s="15"/>
    </row>
    <row r="30" spans="2:9" x14ac:dyDescent="0.25">
      <c r="B30" s="54"/>
      <c r="D30" s="1"/>
      <c r="E30" s="15"/>
    </row>
    <row r="31" spans="2:9" ht="75" x14ac:dyDescent="0.25">
      <c r="B31" s="18" t="s">
        <v>27</v>
      </c>
      <c r="C31" s="39" t="s">
        <v>0</v>
      </c>
      <c r="D31" s="39" t="s">
        <v>3</v>
      </c>
      <c r="E31" s="40" t="s">
        <v>1</v>
      </c>
      <c r="F31" s="41" t="s">
        <v>2</v>
      </c>
      <c r="G31" s="42" t="s">
        <v>8</v>
      </c>
      <c r="H31" s="43" t="s">
        <v>17</v>
      </c>
      <c r="I31" s="43" t="s">
        <v>13</v>
      </c>
    </row>
    <row r="32" spans="2:9" x14ac:dyDescent="0.25">
      <c r="B32" s="53"/>
      <c r="C32" s="44" t="s">
        <v>9</v>
      </c>
      <c r="D32" s="44" t="s">
        <v>9</v>
      </c>
      <c r="E32" s="21"/>
      <c r="F32" s="45" t="str">
        <f>VLOOKUP(D32,SE!$A$1:$B$8,2,FALSE)</f>
        <v>-</v>
      </c>
      <c r="G32" s="46" t="str">
        <f>IF(E32="","",E32*F32)</f>
        <v/>
      </c>
      <c r="H32" s="46" t="str">
        <f>IF(E32="","",G32*I32/100)</f>
        <v/>
      </c>
      <c r="I32" s="47" t="str">
        <f>IF(E32="","",80)</f>
        <v/>
      </c>
    </row>
    <row r="33" spans="2:9" x14ac:dyDescent="0.25">
      <c r="B33" s="53"/>
      <c r="C33" s="44" t="s">
        <v>9</v>
      </c>
      <c r="D33" s="44" t="s">
        <v>9</v>
      </c>
      <c r="E33" s="21"/>
      <c r="F33" s="45" t="str">
        <f>VLOOKUP(D33,SE!$A$1:$B$8,2,FALSE)</f>
        <v>-</v>
      </c>
      <c r="G33" s="46" t="str">
        <f>IF(E33="","",E33*F33)</f>
        <v/>
      </c>
      <c r="H33" s="46" t="str">
        <f t="shared" ref="H33:H51" si="5">IF(E33="","",G33*I33/100)</f>
        <v/>
      </c>
      <c r="I33" s="47" t="str">
        <f t="shared" ref="I33:I51" si="6">IF(E33="","",80)</f>
        <v/>
      </c>
    </row>
    <row r="34" spans="2:9" x14ac:dyDescent="0.25">
      <c r="B34" s="53"/>
      <c r="C34" s="44" t="s">
        <v>9</v>
      </c>
      <c r="D34" s="44" t="s">
        <v>9</v>
      </c>
      <c r="E34" s="21"/>
      <c r="F34" s="45" t="str">
        <f>VLOOKUP(D34,SE!$A$1:$B$8,2,FALSE)</f>
        <v>-</v>
      </c>
      <c r="G34" s="46" t="str">
        <f t="shared" ref="G34:G51" si="7">IF(E34="","",E34*F34)</f>
        <v/>
      </c>
      <c r="H34" s="46" t="str">
        <f t="shared" si="5"/>
        <v/>
      </c>
      <c r="I34" s="47" t="str">
        <f t="shared" si="6"/>
        <v/>
      </c>
    </row>
    <row r="35" spans="2:9" x14ac:dyDescent="0.25">
      <c r="B35" s="53"/>
      <c r="C35" s="44" t="s">
        <v>9</v>
      </c>
      <c r="D35" s="44" t="s">
        <v>9</v>
      </c>
      <c r="E35" s="21"/>
      <c r="F35" s="45" t="str">
        <f>VLOOKUP(D35,SE!$A$1:$B$8,2,FALSE)</f>
        <v>-</v>
      </c>
      <c r="G35" s="46" t="str">
        <f t="shared" si="7"/>
        <v/>
      </c>
      <c r="H35" s="46" t="str">
        <f t="shared" si="5"/>
        <v/>
      </c>
      <c r="I35" s="47" t="str">
        <f t="shared" si="6"/>
        <v/>
      </c>
    </row>
    <row r="36" spans="2:9" x14ac:dyDescent="0.25">
      <c r="B36" s="53"/>
      <c r="C36" s="44" t="s">
        <v>9</v>
      </c>
      <c r="D36" s="44" t="s">
        <v>9</v>
      </c>
      <c r="E36" s="21"/>
      <c r="F36" s="45" t="str">
        <f>VLOOKUP(D36,SE!$A$1:$B$8,2,FALSE)</f>
        <v>-</v>
      </c>
      <c r="G36" s="46" t="str">
        <f t="shared" si="7"/>
        <v/>
      </c>
      <c r="H36" s="46" t="str">
        <f t="shared" si="5"/>
        <v/>
      </c>
      <c r="I36" s="47" t="str">
        <f t="shared" si="6"/>
        <v/>
      </c>
    </row>
    <row r="37" spans="2:9" x14ac:dyDescent="0.25">
      <c r="B37" s="53"/>
      <c r="C37" s="7" t="s">
        <v>9</v>
      </c>
      <c r="D37" s="8" t="s">
        <v>9</v>
      </c>
      <c r="E37" s="21"/>
      <c r="F37" s="34" t="str">
        <f>VLOOKUP(D37,SE!$A$1:$B$8,2,FALSE)</f>
        <v>-</v>
      </c>
      <c r="G37" s="19" t="str">
        <f t="shared" si="7"/>
        <v/>
      </c>
      <c r="H37" s="19" t="str">
        <f t="shared" si="5"/>
        <v/>
      </c>
      <c r="I37" s="20" t="str">
        <f t="shared" si="6"/>
        <v/>
      </c>
    </row>
    <row r="38" spans="2:9" x14ac:dyDescent="0.25">
      <c r="B38" s="53"/>
      <c r="C38" s="7" t="s">
        <v>9</v>
      </c>
      <c r="D38" s="8" t="s">
        <v>9</v>
      </c>
      <c r="E38" s="21"/>
      <c r="F38" s="34" t="str">
        <f>VLOOKUP(D38,SE!$A$1:$B$8,2,FALSE)</f>
        <v>-</v>
      </c>
      <c r="G38" s="19" t="str">
        <f t="shared" si="7"/>
        <v/>
      </c>
      <c r="H38" s="19" t="str">
        <f t="shared" si="5"/>
        <v/>
      </c>
      <c r="I38" s="20" t="str">
        <f t="shared" si="6"/>
        <v/>
      </c>
    </row>
    <row r="39" spans="2:9" x14ac:dyDescent="0.25">
      <c r="B39" s="53"/>
      <c r="C39" s="7" t="s">
        <v>9</v>
      </c>
      <c r="D39" s="8" t="s">
        <v>9</v>
      </c>
      <c r="E39" s="21"/>
      <c r="F39" s="34" t="str">
        <f>VLOOKUP(D39,SE!$A$1:$B$8,2,FALSE)</f>
        <v>-</v>
      </c>
      <c r="G39" s="19" t="str">
        <f t="shared" si="7"/>
        <v/>
      </c>
      <c r="H39" s="19" t="str">
        <f t="shared" si="5"/>
        <v/>
      </c>
      <c r="I39" s="20" t="str">
        <f t="shared" si="6"/>
        <v/>
      </c>
    </row>
    <row r="40" spans="2:9" x14ac:dyDescent="0.25">
      <c r="B40" s="53"/>
      <c r="C40" s="7" t="s">
        <v>9</v>
      </c>
      <c r="D40" s="8" t="s">
        <v>9</v>
      </c>
      <c r="E40" s="21"/>
      <c r="F40" s="34" t="str">
        <f>VLOOKUP(D40,SE!$A$1:$B$8,2,FALSE)</f>
        <v>-</v>
      </c>
      <c r="G40" s="19" t="str">
        <f t="shared" si="7"/>
        <v/>
      </c>
      <c r="H40" s="19" t="str">
        <f t="shared" si="5"/>
        <v/>
      </c>
      <c r="I40" s="20" t="str">
        <f t="shared" si="6"/>
        <v/>
      </c>
    </row>
    <row r="41" spans="2:9" x14ac:dyDescent="0.25">
      <c r="B41" s="53"/>
      <c r="C41" s="7" t="s">
        <v>9</v>
      </c>
      <c r="D41" s="8" t="s">
        <v>9</v>
      </c>
      <c r="E41" s="21"/>
      <c r="F41" s="34" t="str">
        <f>VLOOKUP(D41,SE!$A$1:$B$8,2,FALSE)</f>
        <v>-</v>
      </c>
      <c r="G41" s="19" t="str">
        <f t="shared" si="7"/>
        <v/>
      </c>
      <c r="H41" s="19" t="str">
        <f t="shared" si="5"/>
        <v/>
      </c>
      <c r="I41" s="20" t="str">
        <f t="shared" si="6"/>
        <v/>
      </c>
    </row>
    <row r="42" spans="2:9" x14ac:dyDescent="0.25">
      <c r="B42" s="53"/>
      <c r="C42" s="7" t="s">
        <v>9</v>
      </c>
      <c r="D42" s="8" t="s">
        <v>9</v>
      </c>
      <c r="E42" s="21"/>
      <c r="F42" s="34" t="str">
        <f>VLOOKUP(D42,SE!$A$1:$B$8,2,FALSE)</f>
        <v>-</v>
      </c>
      <c r="G42" s="19" t="str">
        <f t="shared" si="7"/>
        <v/>
      </c>
      <c r="H42" s="19" t="str">
        <f t="shared" si="5"/>
        <v/>
      </c>
      <c r="I42" s="20" t="str">
        <f t="shared" si="6"/>
        <v/>
      </c>
    </row>
    <row r="43" spans="2:9" x14ac:dyDescent="0.25">
      <c r="B43" s="53"/>
      <c r="C43" s="7" t="s">
        <v>9</v>
      </c>
      <c r="D43" s="8" t="s">
        <v>9</v>
      </c>
      <c r="E43" s="21"/>
      <c r="F43" s="34" t="str">
        <f>VLOOKUP(D43,SE!$A$1:$B$8,2,FALSE)</f>
        <v>-</v>
      </c>
      <c r="G43" s="19" t="str">
        <f t="shared" si="7"/>
        <v/>
      </c>
      <c r="H43" s="19" t="str">
        <f t="shared" si="5"/>
        <v/>
      </c>
      <c r="I43" s="20" t="str">
        <f t="shared" si="6"/>
        <v/>
      </c>
    </row>
    <row r="44" spans="2:9" x14ac:dyDescent="0.25">
      <c r="B44" s="53"/>
      <c r="C44" s="7" t="s">
        <v>9</v>
      </c>
      <c r="D44" s="8" t="s">
        <v>9</v>
      </c>
      <c r="E44" s="21"/>
      <c r="F44" s="34" t="str">
        <f>VLOOKUP(D44,SE!$A$1:$B$8,2,FALSE)</f>
        <v>-</v>
      </c>
      <c r="G44" s="19" t="str">
        <f t="shared" si="7"/>
        <v/>
      </c>
      <c r="H44" s="19" t="str">
        <f t="shared" si="5"/>
        <v/>
      </c>
      <c r="I44" s="20" t="str">
        <f t="shared" si="6"/>
        <v/>
      </c>
    </row>
    <row r="45" spans="2:9" x14ac:dyDescent="0.25">
      <c r="B45" s="53"/>
      <c r="C45" s="7" t="s">
        <v>9</v>
      </c>
      <c r="D45" s="8" t="s">
        <v>9</v>
      </c>
      <c r="E45" s="21"/>
      <c r="F45" s="34" t="str">
        <f>VLOOKUP(D45,SE!$A$1:$B$8,2,FALSE)</f>
        <v>-</v>
      </c>
      <c r="G45" s="19" t="str">
        <f t="shared" si="7"/>
        <v/>
      </c>
      <c r="H45" s="19" t="str">
        <f t="shared" si="5"/>
        <v/>
      </c>
      <c r="I45" s="20" t="str">
        <f t="shared" si="6"/>
        <v/>
      </c>
    </row>
    <row r="46" spans="2:9" x14ac:dyDescent="0.25">
      <c r="B46" s="53"/>
      <c r="C46" s="7" t="s">
        <v>9</v>
      </c>
      <c r="D46" s="8" t="s">
        <v>9</v>
      </c>
      <c r="E46" s="21"/>
      <c r="F46" s="34" t="str">
        <f>VLOOKUP(D46,SE!$A$1:$B$8,2,FALSE)</f>
        <v>-</v>
      </c>
      <c r="G46" s="19" t="str">
        <f t="shared" si="7"/>
        <v/>
      </c>
      <c r="H46" s="19" t="str">
        <f t="shared" si="5"/>
        <v/>
      </c>
      <c r="I46" s="20" t="str">
        <f t="shared" si="6"/>
        <v/>
      </c>
    </row>
    <row r="47" spans="2:9" x14ac:dyDescent="0.25">
      <c r="B47" s="53"/>
      <c r="C47" s="7" t="s">
        <v>9</v>
      </c>
      <c r="D47" s="8" t="s">
        <v>9</v>
      </c>
      <c r="E47" s="21"/>
      <c r="F47" s="34" t="str">
        <f>VLOOKUP(D47,SE!$A$1:$B$8,2,FALSE)</f>
        <v>-</v>
      </c>
      <c r="G47" s="19" t="str">
        <f t="shared" si="7"/>
        <v/>
      </c>
      <c r="H47" s="19" t="str">
        <f t="shared" si="5"/>
        <v/>
      </c>
      <c r="I47" s="20" t="str">
        <f t="shared" si="6"/>
        <v/>
      </c>
    </row>
    <row r="48" spans="2:9" x14ac:dyDescent="0.25">
      <c r="B48" s="53"/>
      <c r="C48" s="7" t="s">
        <v>9</v>
      </c>
      <c r="D48" s="8" t="s">
        <v>9</v>
      </c>
      <c r="E48" s="21"/>
      <c r="F48" s="34" t="str">
        <f>VLOOKUP(D48,SE!$A$1:$B$8,2,FALSE)</f>
        <v>-</v>
      </c>
      <c r="G48" s="19" t="str">
        <f t="shared" si="7"/>
        <v/>
      </c>
      <c r="H48" s="19" t="str">
        <f t="shared" si="5"/>
        <v/>
      </c>
      <c r="I48" s="20" t="str">
        <f t="shared" si="6"/>
        <v/>
      </c>
    </row>
    <row r="49" spans="2:9" x14ac:dyDescent="0.25">
      <c r="B49" s="53"/>
      <c r="C49" s="7" t="s">
        <v>9</v>
      </c>
      <c r="D49" s="8" t="s">
        <v>9</v>
      </c>
      <c r="E49" s="21"/>
      <c r="F49" s="34" t="str">
        <f>VLOOKUP(D49,SE!$A$1:$B$8,2,FALSE)</f>
        <v>-</v>
      </c>
      <c r="G49" s="19" t="str">
        <f t="shared" si="7"/>
        <v/>
      </c>
      <c r="H49" s="19" t="str">
        <f t="shared" si="5"/>
        <v/>
      </c>
      <c r="I49" s="20" t="str">
        <f t="shared" si="6"/>
        <v/>
      </c>
    </row>
    <row r="50" spans="2:9" x14ac:dyDescent="0.25">
      <c r="B50" s="53"/>
      <c r="C50" s="7" t="s">
        <v>9</v>
      </c>
      <c r="D50" s="8" t="s">
        <v>9</v>
      </c>
      <c r="E50" s="21"/>
      <c r="F50" s="34" t="str">
        <f>VLOOKUP(D50,SE!$A$1:$B$8,2,FALSE)</f>
        <v>-</v>
      </c>
      <c r="G50" s="19" t="str">
        <f t="shared" si="7"/>
        <v/>
      </c>
      <c r="H50" s="19" t="str">
        <f t="shared" si="5"/>
        <v/>
      </c>
      <c r="I50" s="20" t="str">
        <f t="shared" si="6"/>
        <v/>
      </c>
    </row>
    <row r="51" spans="2:9" ht="15.75" thickBot="1" x14ac:dyDescent="0.3">
      <c r="B51" s="53"/>
      <c r="C51" s="9" t="s">
        <v>9</v>
      </c>
      <c r="D51" s="10" t="s">
        <v>9</v>
      </c>
      <c r="E51" s="22"/>
      <c r="F51" s="13" t="str">
        <f>VLOOKUP(D51,SE!$A$1:$B$8,2,FALSE)</f>
        <v>-</v>
      </c>
      <c r="G51" s="23" t="str">
        <f t="shared" si="7"/>
        <v/>
      </c>
      <c r="H51" s="19" t="str">
        <f t="shared" si="5"/>
        <v/>
      </c>
      <c r="I51" s="24" t="str">
        <f t="shared" si="6"/>
        <v/>
      </c>
    </row>
    <row r="52" spans="2:9" ht="16.5" thickTop="1" thickBot="1" x14ac:dyDescent="0.3">
      <c r="B52" s="54"/>
      <c r="C52" s="6" t="s">
        <v>12</v>
      </c>
      <c r="D52" s="6" t="s">
        <v>14</v>
      </c>
      <c r="E52" s="49"/>
      <c r="F52" s="14"/>
      <c r="G52" s="25">
        <f>SUM(G32:G51)*0.4</f>
        <v>0</v>
      </c>
      <c r="H52" s="25">
        <f t="shared" ref="H52" si="8">G52*0.8</f>
        <v>0</v>
      </c>
      <c r="I52" s="26">
        <v>80</v>
      </c>
    </row>
    <row r="53" spans="2:9" ht="15.75" thickBot="1" x14ac:dyDescent="0.3">
      <c r="E53" s="27"/>
      <c r="F53" s="28" t="s">
        <v>7</v>
      </c>
      <c r="G53" s="29">
        <f t="shared" ref="G53" si="9">SUM(G32:G52)</f>
        <v>0</v>
      </c>
      <c r="H53" s="30">
        <f>SUM(H32:H52)</f>
        <v>0</v>
      </c>
      <c r="I53" s="31"/>
    </row>
    <row r="54" spans="2:9" x14ac:dyDescent="0.25">
      <c r="E54" s="27"/>
      <c r="F54" s="32"/>
      <c r="G54" s="33"/>
      <c r="H54" s="32"/>
      <c r="I54" s="32"/>
    </row>
    <row r="55" spans="2:9" x14ac:dyDescent="0.25">
      <c r="E55" s="15"/>
    </row>
    <row r="56" spans="2:9" x14ac:dyDescent="0.25">
      <c r="E56" s="15"/>
    </row>
    <row r="57" spans="2:9" x14ac:dyDescent="0.25">
      <c r="B57" s="35" t="s">
        <v>32</v>
      </c>
      <c r="C57" s="32"/>
      <c r="D57" s="32"/>
      <c r="E57" s="32"/>
    </row>
    <row r="58" spans="2:9" ht="45" x14ac:dyDescent="0.25">
      <c r="B58" s="36" t="s">
        <v>23</v>
      </c>
      <c r="C58" s="36" t="s">
        <v>33</v>
      </c>
      <c r="D58" s="36" t="s">
        <v>8</v>
      </c>
      <c r="E58" s="36" t="s">
        <v>24</v>
      </c>
    </row>
    <row r="59" spans="2:9" x14ac:dyDescent="0.25">
      <c r="B59" s="37">
        <f>SUM(G32:G51)+SUM(G7:G26)</f>
        <v>0</v>
      </c>
      <c r="C59" s="37">
        <f>G52+G27</f>
        <v>0</v>
      </c>
      <c r="D59" s="37">
        <f>G53+G28</f>
        <v>0</v>
      </c>
      <c r="E59" s="37">
        <f>H28+H53</f>
        <v>0</v>
      </c>
    </row>
  </sheetData>
  <sheetProtection algorithmName="SHA-512" hashValue="ftxMXOrbASF/mwQ9vEgYE+sY+uRNS87pBeId0id2+XkzLsFMuV7ToQ7o3NHPPGEeT08mQDRxsoHXPfAsJo5wnQ==" saltValue="JIOwyv2D5AnXR9NA8kJ0DQ==" spinCount="100000" sheet="1" objects="1" scenarios="1"/>
  <protectedRanges>
    <protectedRange sqref="E7:E26 E32:E51" name="Število ur"/>
    <protectedRange sqref="B7:B26 B32:B51" name="upravičenec"/>
  </protectedRanges>
  <mergeCells count="1">
    <mergeCell ref="B5:C5"/>
  </mergeCells>
  <dataValidations count="4">
    <dataValidation type="list" allowBlank="1" showInputMessage="1" showErrorMessage="1" sqref="D27 D52" xr:uid="{89841037-D843-4641-8A19-ED3428094DF2}">
      <formula1>"Preostale projektne aktivnosti"</formula1>
    </dataValidation>
    <dataValidation type="list" allowBlank="1" showInputMessage="1" showErrorMessage="1" sqref="C7:C26 C32:C51" xr:uid="{6FAA5EA0-98F0-410F-878D-5B3F531A1E9B}">
      <formula1>"IZBERI, NSO - NEPOSREDNI STROŠKI OSEBJA"</formula1>
    </dataValidation>
    <dataValidation type="list" allowBlank="1" showInputMessage="1" showErrorMessage="1" sqref="D7:D26 D32:D51" xr:uid="{EE79CC5C-E903-44EF-AA3C-F24164C6FB48}">
      <formula1>"IZBERI, Vodenje in koordinacija, Strokovna in tehnična pomoč, Izvajanje neindustrijske dejavnosti, Prostovoljsko delo - organizacisko, Prostovoljsko delo - vsebinsko, Prostovoljsko delo - drugo"</formula1>
    </dataValidation>
    <dataValidation type="list" allowBlank="1" showInputMessage="1" showErrorMessage="1" sqref="C27 C52" xr:uid="{7B96BD7A-3DB4-4CB4-A7C3-FC61F958D9A4}">
      <mc:AlternateContent xmlns:x12ac="http://schemas.microsoft.com/office/spreadsheetml/2011/1/ac" xmlns:mc="http://schemas.openxmlformats.org/markup-compatibility/2006">
        <mc:Choice Requires="x12ac">
          <x12ac:list>"PRS - PREOSTALI STROŠKI, KI NISO STROŠKI OSEBJA (40 %)"</x12ac:list>
        </mc:Choice>
        <mc:Fallback>
          <formula1>"PRS - PREOSTALI STROŠKI, KI NISO STROŠKI OSEBJA (40 %)"</formula1>
        </mc:Fallback>
      </mc:AlternateContent>
    </dataValidation>
  </dataValidations>
  <pageMargins left="0.7" right="0.7" top="0.75" bottom="0.75" header="0.3" footer="0.3"/>
  <pageSetup paperSize="9" scale="36" orientation="portrait" r:id="rId1"/>
  <rowBreaks count="1" manualBreakCount="1">
    <brk id="29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2321C6-F623-4112-9A50-5F4A8A802453}">
  <sheetPr codeName="List6"/>
  <dimension ref="A1:B8"/>
  <sheetViews>
    <sheetView workbookViewId="0">
      <selection activeCell="B8" sqref="B8"/>
    </sheetView>
  </sheetViews>
  <sheetFormatPr defaultRowHeight="15" x14ac:dyDescent="0.25"/>
  <cols>
    <col min="1" max="1" width="40.85546875" customWidth="1"/>
    <col min="2" max="2" width="14.28515625" customWidth="1"/>
  </cols>
  <sheetData>
    <row r="1" spans="1:2" x14ac:dyDescent="0.25">
      <c r="A1" s="2" t="s">
        <v>9</v>
      </c>
      <c r="B1" s="5" t="s">
        <v>16</v>
      </c>
    </row>
    <row r="2" spans="1:2" x14ac:dyDescent="0.25">
      <c r="A2" s="2" t="s">
        <v>5</v>
      </c>
      <c r="B2" s="3">
        <v>23.33</v>
      </c>
    </row>
    <row r="3" spans="1:2" x14ac:dyDescent="0.25">
      <c r="A3" s="2" t="s">
        <v>6</v>
      </c>
      <c r="B3" s="4">
        <v>17.89</v>
      </c>
    </row>
    <row r="4" spans="1:2" x14ac:dyDescent="0.25">
      <c r="A4" s="2" t="s">
        <v>4</v>
      </c>
      <c r="B4" s="4">
        <v>13.24</v>
      </c>
    </row>
    <row r="5" spans="1:2" x14ac:dyDescent="0.25">
      <c r="A5" s="2" t="s">
        <v>4</v>
      </c>
      <c r="B5" s="4">
        <v>13.24</v>
      </c>
    </row>
    <row r="6" spans="1:2" x14ac:dyDescent="0.25">
      <c r="A6" s="2" t="s">
        <v>10</v>
      </c>
      <c r="B6" s="4">
        <v>10</v>
      </c>
    </row>
    <row r="7" spans="1:2" x14ac:dyDescent="0.25">
      <c r="A7" s="2" t="s">
        <v>11</v>
      </c>
      <c r="B7" s="4">
        <v>13</v>
      </c>
    </row>
    <row r="8" spans="1:2" x14ac:dyDescent="0.25">
      <c r="A8" s="2" t="s">
        <v>15</v>
      </c>
      <c r="B8" s="4">
        <v>6</v>
      </c>
    </row>
  </sheetData>
  <sheetProtection algorithmName="SHA-512" hashValue="3iDvj8DRvXwXS4rFkQNThTz1lGDOLO2HfERPXZ3F9FfRXAOpjEcnRoPbAgBcD1xsWtrLeT5Zjc/sBa6SM02Kow==" saltValue="4Cs3ZRpqdL6BdIt+mBl/sw==" spinCount="100000" sheet="1" objects="1" scenarios="1"/>
  <dataValidations count="2">
    <dataValidation type="list" allowBlank="1" showInputMessage="1" showErrorMessage="1" sqref="A2:A8" xr:uid="{AD16A998-E966-44A5-9587-67A2D90EF6A7}">
      <formula1>"IZBERI, Vodenje in koordinacija, Strokovna in tehnična pomoč, Izvajanje neindustrijske dejavnosti, Prostovoljsko delo - organizacisko, Prostovoljsko delo - vsebinsko, Prostovoljsko delo - drugo"</formula1>
    </dataValidation>
    <dataValidation type="list" allowBlank="1" showInputMessage="1" showErrorMessage="1" sqref="B2:B8" xr:uid="{5D0E2337-AC2E-4E6E-A3FC-CE2637BA58F4}">
      <mc:AlternateContent xmlns:x12ac="http://schemas.microsoft.com/office/spreadsheetml/2011/1/ac" xmlns:mc="http://schemas.openxmlformats.org/markup-compatibility/2006">
        <mc:Choice Requires="x12ac">
          <x12ac:list>"23,33"," 17,89"," 13,24"," 13,00"," 10,00"," 6,00"</x12ac:list>
        </mc:Choice>
        <mc:Fallback>
          <formula1>"23,33, 17,89, 13,24, 13,00, 10,00, 6,00"</formula1>
        </mc:Fallback>
      </mc:AlternateContent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7</vt:i4>
      </vt:variant>
      <vt:variant>
        <vt:lpstr>Imenovani obsegi</vt:lpstr>
      </vt:variant>
      <vt:variant>
        <vt:i4>6</vt:i4>
      </vt:variant>
    </vt:vector>
  </HeadingPairs>
  <TitlesOfParts>
    <vt:vector size="13" baseType="lpstr">
      <vt:lpstr>Skupni</vt:lpstr>
      <vt:lpstr>Vodilni partner</vt:lpstr>
      <vt:lpstr>Partner 1</vt:lpstr>
      <vt:lpstr>Partner 2</vt:lpstr>
      <vt:lpstr>Partner 3</vt:lpstr>
      <vt:lpstr>Partner 4</vt:lpstr>
      <vt:lpstr>SE</vt:lpstr>
      <vt:lpstr>'Partner 1'!Področje_tiskanja</vt:lpstr>
      <vt:lpstr>'Partner 2'!Področje_tiskanja</vt:lpstr>
      <vt:lpstr>'Partner 3'!Področje_tiskanja</vt:lpstr>
      <vt:lpstr>'Partner 4'!Področje_tiskanja</vt:lpstr>
      <vt:lpstr>Skupni!Področje_tiskanja</vt:lpstr>
      <vt:lpstr>'Vodilni partner'!Področje_tiskanja</vt:lpstr>
    </vt:vector>
  </TitlesOfParts>
  <Company>MJU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Simona Laznik</dc:creator>
  <cp:lastModifiedBy>Ivan Strazisnik</cp:lastModifiedBy>
  <cp:lastPrinted>2024-07-29T09:13:59Z</cp:lastPrinted>
  <dcterms:created xsi:type="dcterms:W3CDTF">2024-02-16T11:25:45Z</dcterms:created>
  <dcterms:modified xsi:type="dcterms:W3CDTF">2024-07-29T10:37:39Z</dcterms:modified>
</cp:coreProperties>
</file>